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80" windowWidth="18735" windowHeight="8475" activeTab="0"/>
  </bookViews>
  <sheets>
    <sheet name="グラフ設定" sheetId="1" r:id="rId1"/>
    <sheet name="記録シート" sheetId="2" r:id="rId2"/>
    <sheet name="グラフ1(体重･体脂肪率)" sheetId="3" r:id="rId3"/>
    <sheet name="グラフ2(体重･腹囲)" sheetId="4" r:id="rId4"/>
    <sheet name="グラフ3(体重･体脂肪率_増減)" sheetId="5" r:id="rId5"/>
    <sheet name="グラフ4(体重･腹囲_増減)" sheetId="6" r:id="rId6"/>
    <sheet name="記録シート_増減" sheetId="7" r:id="rId7"/>
  </sheets>
  <definedNames>
    <definedName name="開始週ウエスト">'グラフ設定'!$B$12</definedName>
    <definedName name="開始週体脂肪率">'グラフ設定'!$B$9</definedName>
    <definedName name="開始週体重">'グラフ設定'!$B$6</definedName>
    <definedName name="最終週目標ウエスト">'グラフ設定'!$B$13</definedName>
    <definedName name="最終週目標体脂肪率">'グラフ設定'!$B$10</definedName>
    <definedName name="最終週目標体重">'グラフ設定'!$B$7</definedName>
  </definedNames>
  <calcPr fullCalcOnLoad="1"/>
</workbook>
</file>

<file path=xl/sharedStrings.xml><?xml version="1.0" encoding="utf-8"?>
<sst xmlns="http://schemas.openxmlformats.org/spreadsheetml/2006/main" count="180" uniqueCount="40">
  <si>
    <t>日</t>
  </si>
  <si>
    <t>月</t>
  </si>
  <si>
    <t>火</t>
  </si>
  <si>
    <t>水</t>
  </si>
  <si>
    <t>木</t>
  </si>
  <si>
    <t>金</t>
  </si>
  <si>
    <t>Weight</t>
  </si>
  <si>
    <t>Body Fat</t>
  </si>
  <si>
    <t>week</t>
  </si>
  <si>
    <t>day</t>
  </si>
  <si>
    <t>Waist</t>
  </si>
  <si>
    <t>kg</t>
  </si>
  <si>
    <t>※20週ダイエット！</t>
  </si>
  <si>
    <t>%</t>
  </si>
  <si>
    <t>cm</t>
  </si>
  <si>
    <t>kg</t>
  </si>
  <si>
    <t>開始週体重</t>
  </si>
  <si>
    <t>開始週</t>
  </si>
  <si>
    <t>開始週体脂肪率</t>
  </si>
  <si>
    <t>cm</t>
  </si>
  <si>
    <t>←日曜日の日付</t>
  </si>
  <si>
    <t>↑</t>
  </si>
  <si>
    <t>入力しません</t>
  </si>
  <si>
    <t>20週目標体重</t>
  </si>
  <si>
    <t>20週目標体脂肪率</t>
  </si>
  <si>
    <t>20週</t>
  </si>
  <si>
    <t>土</t>
  </si>
  <si>
    <t>Pln.</t>
  </si>
  <si>
    <t>Avg.</t>
  </si>
  <si>
    <t>Avg.</t>
  </si>
  <si>
    <t>赤太字</t>
  </si>
  <si>
    <t>: 筋ﾄﾚ30分実施</t>
  </si>
  <si>
    <t>: 有酸素運動30分以上</t>
  </si>
  <si>
    <t>: 有酸素運動1時間以上</t>
  </si>
  <si>
    <t>開始週腹囲</t>
  </si>
  <si>
    <t>20週目標腹囲</t>
  </si>
  <si>
    <t>AM</t>
  </si>
  <si>
    <t>AM</t>
  </si>
  <si>
    <t>PM</t>
  </si>
  <si>
    <t>PM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</si>
</sst>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m/dd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52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color indexed="56"/>
      <name val="ＭＳ Ｐゴシック"/>
      <family val="3"/>
    </font>
    <font>
      <b/>
      <sz val="8"/>
      <color indexed="14"/>
      <name val="ＭＳ Ｐゴシック"/>
      <family val="3"/>
    </font>
    <font>
      <b/>
      <sz val="8"/>
      <color indexed="13"/>
      <name val="ＭＳ Ｐゴシック"/>
      <family val="3"/>
    </font>
    <font>
      <sz val="10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4" fontId="0" fillId="34" borderId="20" xfId="0" applyNumberFormat="1" applyFill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35" borderId="0" xfId="0" applyNumberForma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6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6875"/>
          <c:w val="0.879"/>
          <c:h val="0.9122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'記録シート'!$C$4:$C$24</c:f>
              <c:numCache>
                <c:ptCount val="21"/>
                <c:pt idx="0">
                  <c:v>60</c:v>
                </c:pt>
                <c:pt idx="1">
                  <c:v>59.75</c:v>
                </c:pt>
                <c:pt idx="2">
                  <c:v>59.5</c:v>
                </c:pt>
                <c:pt idx="3">
                  <c:v>59.25</c:v>
                </c:pt>
                <c:pt idx="4">
                  <c:v>59</c:v>
                </c:pt>
                <c:pt idx="5">
                  <c:v>58.75</c:v>
                </c:pt>
                <c:pt idx="6">
                  <c:v>58.5</c:v>
                </c:pt>
                <c:pt idx="7">
                  <c:v>58.25</c:v>
                </c:pt>
                <c:pt idx="8">
                  <c:v>58</c:v>
                </c:pt>
                <c:pt idx="9">
                  <c:v>57.75</c:v>
                </c:pt>
                <c:pt idx="10">
                  <c:v>57.5</c:v>
                </c:pt>
                <c:pt idx="11">
                  <c:v>57.25</c:v>
                </c:pt>
                <c:pt idx="12">
                  <c:v>57</c:v>
                </c:pt>
                <c:pt idx="13">
                  <c:v>56.75</c:v>
                </c:pt>
                <c:pt idx="14">
                  <c:v>56.5</c:v>
                </c:pt>
                <c:pt idx="15">
                  <c:v>56.25</c:v>
                </c:pt>
                <c:pt idx="16">
                  <c:v>56</c:v>
                </c:pt>
                <c:pt idx="17">
                  <c:v>55.75</c:v>
                </c:pt>
                <c:pt idx="18">
                  <c:v>55.5</c:v>
                </c:pt>
                <c:pt idx="19">
                  <c:v>55.25</c:v>
                </c:pt>
                <c:pt idx="20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2497942"/>
        <c:axId val="22481479"/>
      </c:lineChart>
      <c:lineChart>
        <c:grouping val="standard"/>
        <c:varyColors val="0"/>
        <c:ser>
          <c:idx val="2"/>
          <c:order val="2"/>
          <c:tx>
            <c:v>体脂肪率(測定値)</c:v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'記録シート'!$S$4:$S$24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1006720"/>
        <c:axId val="9060481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1479"/>
        <c:crossesAt val="0"/>
        <c:auto val="0"/>
        <c:lblOffset val="100"/>
        <c:tickLblSkip val="1"/>
        <c:noMultiLvlLbl val="0"/>
      </c:catAx>
      <c:valAx>
        <c:axId val="22481479"/>
        <c:scaling>
          <c:orientation val="minMax"/>
          <c:max val="60.5"/>
          <c:min val="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7942"/>
        <c:crossesAt val="1"/>
        <c:crossBetween val="between"/>
        <c:dispUnits/>
        <c:majorUnit val="1"/>
        <c:minorUnit val="0.5"/>
      </c:valAx>
      <c:catAx>
        <c:axId val="1006720"/>
        <c:scaling>
          <c:orientation val="minMax"/>
        </c:scaling>
        <c:axPos val="b"/>
        <c:delete val="1"/>
        <c:majorTickMark val="out"/>
        <c:minorTickMark val="none"/>
        <c:tickLblPos val="nextTo"/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  <c:max val="30.5"/>
          <c:min val="2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体脂肪率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[%]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720"/>
        <c:crosses val="max"/>
        <c:crossBetween val="between"/>
        <c:dispUnits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17275"/>
          <c:w val="0.143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6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6875"/>
          <c:w val="0.879"/>
          <c:h val="0.9122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'記録シート'!$C$4:$C$24</c:f>
              <c:numCache>
                <c:ptCount val="21"/>
                <c:pt idx="0">
                  <c:v>60</c:v>
                </c:pt>
                <c:pt idx="1">
                  <c:v>59.75</c:v>
                </c:pt>
                <c:pt idx="2">
                  <c:v>59.5</c:v>
                </c:pt>
                <c:pt idx="3">
                  <c:v>59.25</c:v>
                </c:pt>
                <c:pt idx="4">
                  <c:v>59</c:v>
                </c:pt>
                <c:pt idx="5">
                  <c:v>58.75</c:v>
                </c:pt>
                <c:pt idx="6">
                  <c:v>58.5</c:v>
                </c:pt>
                <c:pt idx="7">
                  <c:v>58.25</c:v>
                </c:pt>
                <c:pt idx="8">
                  <c:v>58</c:v>
                </c:pt>
                <c:pt idx="9">
                  <c:v>57.75</c:v>
                </c:pt>
                <c:pt idx="10">
                  <c:v>57.5</c:v>
                </c:pt>
                <c:pt idx="11">
                  <c:v>57.25</c:v>
                </c:pt>
                <c:pt idx="12">
                  <c:v>57</c:v>
                </c:pt>
                <c:pt idx="13">
                  <c:v>56.75</c:v>
                </c:pt>
                <c:pt idx="14">
                  <c:v>56.5</c:v>
                </c:pt>
                <c:pt idx="15">
                  <c:v>56.25</c:v>
                </c:pt>
                <c:pt idx="16">
                  <c:v>56</c:v>
                </c:pt>
                <c:pt idx="17">
                  <c:v>55.75</c:v>
                </c:pt>
                <c:pt idx="18">
                  <c:v>55.5</c:v>
                </c:pt>
                <c:pt idx="19">
                  <c:v>55.25</c:v>
                </c:pt>
                <c:pt idx="20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14435466"/>
        <c:axId val="62810331"/>
      </c:lineChart>
      <c:lineChart>
        <c:grouping val="standard"/>
        <c:varyColors val="0"/>
        <c:ser>
          <c:idx val="2"/>
          <c:order val="2"/>
          <c:tx>
            <c:v>腹囲(測定値)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'記録シート'!$AH$4:$AH$24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28422068"/>
        <c:axId val="5447202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10331"/>
        <c:crosses val="autoZero"/>
        <c:auto val="0"/>
        <c:lblOffset val="100"/>
        <c:tickLblSkip val="1"/>
        <c:noMultiLvlLbl val="0"/>
      </c:catAx>
      <c:valAx>
        <c:axId val="62810331"/>
        <c:scaling>
          <c:orientation val="minMax"/>
          <c:max val="60.5"/>
          <c:min val="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5466"/>
        <c:crossesAt val="1"/>
        <c:crossBetween val="between"/>
        <c:dispUnits/>
        <c:majorUnit val="1"/>
        <c:minorUnit val="0.5"/>
      </c:valAx>
      <c:catAx>
        <c:axId val="28422068"/>
        <c:scaling>
          <c:orientation val="minMax"/>
        </c:scaling>
        <c:axPos val="b"/>
        <c:delete val="1"/>
        <c:majorTickMark val="out"/>
        <c:minorTickMark val="none"/>
        <c:tickLblPos val="nextTo"/>
        <c:crossAx val="54472021"/>
        <c:crosses val="autoZero"/>
        <c:auto val="1"/>
        <c:lblOffset val="100"/>
        <c:tickLblSkip val="1"/>
        <c:noMultiLvlLbl val="0"/>
      </c:catAx>
      <c:valAx>
        <c:axId val="54472021"/>
        <c:scaling>
          <c:orientation val="minMax"/>
          <c:max val="70.5"/>
          <c:min val="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腹囲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[cm]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2068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15"/>
          <c:y val="0.1655"/>
          <c:w val="0.119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6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6875"/>
          <c:w val="0.879"/>
          <c:h val="0.9122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'記録シート_増減'!$C$4:$C$24</c:f>
              <c:numCache>
                <c:ptCount val="21"/>
                <c:pt idx="0">
                  <c:v>0</c:v>
                </c:pt>
                <c:pt idx="1">
                  <c:v>-0.25</c:v>
                </c:pt>
                <c:pt idx="2">
                  <c:v>-0.5</c:v>
                </c:pt>
                <c:pt idx="3">
                  <c:v>-0.75</c:v>
                </c:pt>
                <c:pt idx="4">
                  <c:v>-1</c:v>
                </c:pt>
                <c:pt idx="5">
                  <c:v>-1.25</c:v>
                </c:pt>
                <c:pt idx="6">
                  <c:v>-1.5</c:v>
                </c:pt>
                <c:pt idx="7">
                  <c:v>-1.75</c:v>
                </c:pt>
                <c:pt idx="8">
                  <c:v>-2</c:v>
                </c:pt>
                <c:pt idx="9">
                  <c:v>-2.25</c:v>
                </c:pt>
                <c:pt idx="10">
                  <c:v>-2.5</c:v>
                </c:pt>
                <c:pt idx="11">
                  <c:v>-2.75</c:v>
                </c:pt>
                <c:pt idx="12">
                  <c:v>-3</c:v>
                </c:pt>
                <c:pt idx="13">
                  <c:v>-3.25</c:v>
                </c:pt>
                <c:pt idx="14">
                  <c:v>-3.5</c:v>
                </c:pt>
                <c:pt idx="15">
                  <c:v>-3.75</c:v>
                </c:pt>
                <c:pt idx="16">
                  <c:v>-4</c:v>
                </c:pt>
                <c:pt idx="17">
                  <c:v>-4.25</c:v>
                </c:pt>
                <c:pt idx="18">
                  <c:v>-4.5</c:v>
                </c:pt>
                <c:pt idx="19">
                  <c:v>-4.75</c:v>
                </c:pt>
                <c:pt idx="20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'記録シート_増減'!$D$4:$D$24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20486142"/>
        <c:axId val="50157551"/>
      </c:lineChart>
      <c:lineChart>
        <c:grouping val="standard"/>
        <c:varyColors val="0"/>
        <c:ser>
          <c:idx val="2"/>
          <c:order val="2"/>
          <c:tx>
            <c:v>体脂肪率(測定値)</c:v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'記録シート_増減'!$S$4:$S$24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48764776"/>
        <c:axId val="3622980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57551"/>
        <c:crosses val="max"/>
        <c:auto val="0"/>
        <c:lblOffset val="100"/>
        <c:tickLblSkip val="1"/>
        <c:noMultiLvlLbl val="0"/>
      </c:catAx>
      <c:valAx>
        <c:axId val="50157551"/>
        <c:scaling>
          <c:orientation val="minMax"/>
          <c:max val="0.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86142"/>
        <c:crossesAt val="1"/>
        <c:crossBetween val="between"/>
        <c:dispUnits/>
        <c:majorUnit val="1"/>
        <c:minorUnit val="0.5"/>
      </c:valAx>
      <c:catAx>
        <c:axId val="48764776"/>
        <c:scaling>
          <c:orientation val="minMax"/>
        </c:scaling>
        <c:axPos val="b"/>
        <c:delete val="1"/>
        <c:majorTickMark val="out"/>
        <c:minorTickMark val="none"/>
        <c:tickLblPos val="nextTo"/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  <c:max val="0.5"/>
          <c:min val="-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体脂肪率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[%]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4776"/>
        <c:crosses val="max"/>
        <c:crossBetween val="between"/>
        <c:dispUnits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17275"/>
          <c:w val="0.143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6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6875"/>
          <c:w val="0.879"/>
          <c:h val="0.9122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'記録シート_増減'!$C$4:$C$24</c:f>
              <c:numCache>
                <c:ptCount val="21"/>
                <c:pt idx="0">
                  <c:v>0</c:v>
                </c:pt>
                <c:pt idx="1">
                  <c:v>-0.25</c:v>
                </c:pt>
                <c:pt idx="2">
                  <c:v>-0.5</c:v>
                </c:pt>
                <c:pt idx="3">
                  <c:v>-0.75</c:v>
                </c:pt>
                <c:pt idx="4">
                  <c:v>-1</c:v>
                </c:pt>
                <c:pt idx="5">
                  <c:v>-1.25</c:v>
                </c:pt>
                <c:pt idx="6">
                  <c:v>-1.5</c:v>
                </c:pt>
                <c:pt idx="7">
                  <c:v>-1.75</c:v>
                </c:pt>
                <c:pt idx="8">
                  <c:v>-2</c:v>
                </c:pt>
                <c:pt idx="9">
                  <c:v>-2.25</c:v>
                </c:pt>
                <c:pt idx="10">
                  <c:v>-2.5</c:v>
                </c:pt>
                <c:pt idx="11">
                  <c:v>-2.75</c:v>
                </c:pt>
                <c:pt idx="12">
                  <c:v>-3</c:v>
                </c:pt>
                <c:pt idx="13">
                  <c:v>-3.25</c:v>
                </c:pt>
                <c:pt idx="14">
                  <c:v>-3.5</c:v>
                </c:pt>
                <c:pt idx="15">
                  <c:v>-3.75</c:v>
                </c:pt>
                <c:pt idx="16">
                  <c:v>-4</c:v>
                </c:pt>
                <c:pt idx="17">
                  <c:v>-4.25</c:v>
                </c:pt>
                <c:pt idx="18">
                  <c:v>-4.5</c:v>
                </c:pt>
                <c:pt idx="19">
                  <c:v>-4.75</c:v>
                </c:pt>
                <c:pt idx="20">
                  <c:v>-5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2012/11/25</c:v>
                  </c:pt>
                  <c:pt idx="1">
                    <c:v>2012/12/02</c:v>
                  </c:pt>
                  <c:pt idx="2">
                    <c:v>2012/12/09</c:v>
                  </c:pt>
                  <c:pt idx="3">
                    <c:v>2012/12/16</c:v>
                  </c:pt>
                  <c:pt idx="4">
                    <c:v>2012/12/23</c:v>
                  </c:pt>
                  <c:pt idx="5">
                    <c:v>2012/12/30</c:v>
                  </c:pt>
                  <c:pt idx="6">
                    <c:v>2013/01/06</c:v>
                  </c:pt>
                  <c:pt idx="7">
                    <c:v>2013/01/13</c:v>
                  </c:pt>
                  <c:pt idx="8">
                    <c:v>2013/01/20</c:v>
                  </c:pt>
                  <c:pt idx="9">
                    <c:v>2013/01/27</c:v>
                  </c:pt>
                  <c:pt idx="10">
                    <c:v>2013/02/03</c:v>
                  </c:pt>
                  <c:pt idx="11">
                    <c:v>2013/02/10</c:v>
                  </c:pt>
                  <c:pt idx="12">
                    <c:v>2013/02/17</c:v>
                  </c:pt>
                  <c:pt idx="13">
                    <c:v>2013/02/24</c:v>
                  </c:pt>
                  <c:pt idx="14">
                    <c:v>2013/03/03</c:v>
                  </c:pt>
                  <c:pt idx="15">
                    <c:v>2013/03/10</c:v>
                  </c:pt>
                  <c:pt idx="16">
                    <c:v>2013/03/17</c:v>
                  </c:pt>
                  <c:pt idx="17">
                    <c:v>2013/03/24</c:v>
                  </c:pt>
                  <c:pt idx="18">
                    <c:v>2013/03/31</c:v>
                  </c:pt>
                  <c:pt idx="19">
                    <c:v>2013/04/07</c:v>
                  </c:pt>
                  <c:pt idx="20">
                    <c:v>2013/04/14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'記録シート_増減'!$D$4:$D$24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57632754"/>
        <c:axId val="48932739"/>
      </c:lineChart>
      <c:lineChart>
        <c:grouping val="standard"/>
        <c:varyColors val="0"/>
        <c:ser>
          <c:idx val="2"/>
          <c:order val="2"/>
          <c:tx>
            <c:v>腹囲(測定値)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'記録シート_増減'!$AH$4:$AH$24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2739"/>
        <c:crosses val="max"/>
        <c:auto val="0"/>
        <c:lblOffset val="100"/>
        <c:tickLblSkip val="1"/>
        <c:noMultiLvlLbl val="0"/>
      </c:catAx>
      <c:valAx>
        <c:axId val="48932739"/>
        <c:scaling>
          <c:orientation val="minMax"/>
          <c:max val="0.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2754"/>
        <c:crossesAt val="1"/>
        <c:crossBetween val="between"/>
        <c:dispUnits/>
        <c:majorUnit val="1"/>
        <c:minorUnit val="0.5"/>
      </c:valAx>
      <c:catAx>
        <c:axId val="37741468"/>
        <c:scaling>
          <c:orientation val="minMax"/>
        </c:scaling>
        <c:axPos val="b"/>
        <c:delete val="1"/>
        <c:majorTickMark val="out"/>
        <c:minorTickMark val="none"/>
        <c:tickLblPos val="nextTo"/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  <c:max val="0.5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腹囲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[cm]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41468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15"/>
          <c:y val="0.1655"/>
          <c:w val="0.119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>
    <tabColor indexed="22"/>
  </sheetPr>
  <sheetViews>
    <sheetView workbookViewId="0" zoomScale="115"/>
  </sheetViews>
  <pageMargins left="0.75" right="0.75" top="1" bottom="1" header="0.5" footer="0.5"/>
  <pageSetup fitToHeight="0" fitToWidth="0" horizontalDpi="200" verticalDpi="2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4">
    <tabColor indexed="22"/>
  </sheetPr>
  <sheetViews>
    <sheetView workbookViewId="0" zoomScale="115"/>
  </sheetViews>
  <pageMargins left="0.75" right="0.75" top="1" bottom="1" header="0.5" footer="0.5"/>
  <pageSetup fitToHeight="0" fitToWidth="0" horizontalDpi="200" verticalDpi="2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5">
    <tabColor indexed="22"/>
  </sheetPr>
  <sheetViews>
    <sheetView workbookViewId="0" zoomScale="115"/>
  </sheetViews>
  <pageMargins left="0.75" right="0.75" top="1" bottom="1" header="0.5" footer="0.5"/>
  <pageSetup fitToHeight="0" fitToWidth="0" horizontalDpi="200" verticalDpi="2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6">
    <tabColor indexed="22"/>
  </sheetPr>
  <sheetViews>
    <sheetView workbookViewId="0" zoomScale="115"/>
  </sheetViews>
  <pageMargins left="0.75" right="0.75" top="1" bottom="1" header="0.5" footer="0.5"/>
  <pageSetup fitToHeight="0" fitToWidth="0" horizontalDpi="200" verticalDpi="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C13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9.25390625" style="0" customWidth="1"/>
    <col min="2" max="2" width="11.625" style="0" bestFit="1" customWidth="1"/>
  </cols>
  <sheetData>
    <row r="1" ht="18.75">
      <c r="A1" s="23" t="s">
        <v>12</v>
      </c>
    </row>
    <row r="2" ht="14.25" thickBot="1"/>
    <row r="3" spans="1:3" ht="14.25" thickBot="1">
      <c r="A3" s="16" t="s">
        <v>17</v>
      </c>
      <c r="B3" s="21">
        <v>41238</v>
      </c>
      <c r="C3" t="s">
        <v>20</v>
      </c>
    </row>
    <row r="4" spans="1:2" ht="13.5">
      <c r="A4" s="16" t="s">
        <v>25</v>
      </c>
      <c r="B4" s="15">
        <f>B3+7*20</f>
        <v>41378</v>
      </c>
    </row>
    <row r="5" ht="14.25" thickBot="1"/>
    <row r="6" spans="1:3" ht="13.5">
      <c r="A6" s="16" t="s">
        <v>16</v>
      </c>
      <c r="B6" s="18">
        <v>60</v>
      </c>
      <c r="C6" t="s">
        <v>11</v>
      </c>
    </row>
    <row r="7" spans="1:3" ht="14.25" thickBot="1">
      <c r="A7" s="16" t="s">
        <v>23</v>
      </c>
      <c r="B7" s="19">
        <v>55</v>
      </c>
      <c r="C7" t="s">
        <v>15</v>
      </c>
    </row>
    <row r="8" ht="14.25" thickBot="1"/>
    <row r="9" spans="1:3" ht="13.5">
      <c r="A9" s="20" t="s">
        <v>18</v>
      </c>
      <c r="B9" s="18">
        <v>30</v>
      </c>
      <c r="C9" t="s">
        <v>13</v>
      </c>
    </row>
    <row r="10" spans="1:3" ht="14.25" thickBot="1">
      <c r="A10" s="20" t="s">
        <v>24</v>
      </c>
      <c r="B10" s="19">
        <v>25</v>
      </c>
      <c r="C10" t="s">
        <v>13</v>
      </c>
    </row>
    <row r="11" ht="14.25" thickBot="1"/>
    <row r="12" spans="1:3" ht="13.5">
      <c r="A12" s="20" t="s">
        <v>34</v>
      </c>
      <c r="B12" s="18">
        <v>70</v>
      </c>
      <c r="C12" t="s">
        <v>19</v>
      </c>
    </row>
    <row r="13" spans="1:3" ht="14.25" thickBot="1">
      <c r="A13" s="20" t="s">
        <v>35</v>
      </c>
      <c r="B13" s="19">
        <v>65</v>
      </c>
      <c r="C13" t="s">
        <v>14</v>
      </c>
    </row>
  </sheetData>
  <sheetProtection/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AV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6" sqref="B26"/>
    </sheetView>
  </sheetViews>
  <sheetFormatPr defaultColWidth="9.00390625" defaultRowHeight="13.5"/>
  <cols>
    <col min="1" max="1" width="5.75390625" style="1" customWidth="1"/>
    <col min="2" max="2" width="11.625" style="1" bestFit="1" customWidth="1"/>
    <col min="3" max="3" width="5.75390625" style="10" bestFit="1" customWidth="1"/>
    <col min="4" max="48" width="5.50390625" style="10" customWidth="1"/>
  </cols>
  <sheetData>
    <row r="1" spans="1:48" ht="13.5">
      <c r="A1" s="48" t="s">
        <v>8</v>
      </c>
      <c r="B1" s="45" t="s">
        <v>9</v>
      </c>
      <c r="C1" s="51" t="s">
        <v>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1" t="s">
        <v>7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3"/>
      <c r="AH1" s="51" t="s">
        <v>10</v>
      </c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3"/>
    </row>
    <row r="2" spans="1:48" ht="13.5">
      <c r="A2" s="49"/>
      <c r="B2" s="46"/>
      <c r="C2" s="56" t="s">
        <v>27</v>
      </c>
      <c r="D2" s="58" t="s">
        <v>28</v>
      </c>
      <c r="E2" s="54" t="s">
        <v>0</v>
      </c>
      <c r="F2" s="55"/>
      <c r="G2" s="54" t="s">
        <v>1</v>
      </c>
      <c r="H2" s="55"/>
      <c r="I2" s="54" t="s">
        <v>2</v>
      </c>
      <c r="J2" s="55"/>
      <c r="K2" s="54" t="s">
        <v>3</v>
      </c>
      <c r="L2" s="55"/>
      <c r="M2" s="54" t="s">
        <v>4</v>
      </c>
      <c r="N2" s="55"/>
      <c r="O2" s="54" t="s">
        <v>5</v>
      </c>
      <c r="P2" s="55"/>
      <c r="Q2" s="54" t="s">
        <v>26</v>
      </c>
      <c r="R2" s="60"/>
      <c r="S2" s="61" t="s">
        <v>29</v>
      </c>
      <c r="T2" s="54" t="s">
        <v>0</v>
      </c>
      <c r="U2" s="55"/>
      <c r="V2" s="54" t="s">
        <v>1</v>
      </c>
      <c r="W2" s="55"/>
      <c r="X2" s="54" t="s">
        <v>2</v>
      </c>
      <c r="Y2" s="55"/>
      <c r="Z2" s="54" t="s">
        <v>3</v>
      </c>
      <c r="AA2" s="55"/>
      <c r="AB2" s="54" t="s">
        <v>4</v>
      </c>
      <c r="AC2" s="55"/>
      <c r="AD2" s="54" t="s">
        <v>5</v>
      </c>
      <c r="AE2" s="55"/>
      <c r="AF2" s="54" t="s">
        <v>26</v>
      </c>
      <c r="AG2" s="60"/>
      <c r="AH2" s="56" t="s">
        <v>29</v>
      </c>
      <c r="AI2" s="54" t="s">
        <v>0</v>
      </c>
      <c r="AJ2" s="55"/>
      <c r="AK2" s="54" t="s">
        <v>1</v>
      </c>
      <c r="AL2" s="55"/>
      <c r="AM2" s="54" t="s">
        <v>2</v>
      </c>
      <c r="AN2" s="55"/>
      <c r="AO2" s="54" t="s">
        <v>3</v>
      </c>
      <c r="AP2" s="55"/>
      <c r="AQ2" s="54" t="s">
        <v>4</v>
      </c>
      <c r="AR2" s="55"/>
      <c r="AS2" s="54" t="s">
        <v>5</v>
      </c>
      <c r="AT2" s="55"/>
      <c r="AU2" s="54" t="s">
        <v>26</v>
      </c>
      <c r="AV2" s="60"/>
    </row>
    <row r="3" spans="1:48" ht="14.25" thickBot="1">
      <c r="A3" s="50"/>
      <c r="B3" s="47"/>
      <c r="C3" s="57"/>
      <c r="D3" s="59"/>
      <c r="E3" s="14" t="s">
        <v>37</v>
      </c>
      <c r="F3" s="14" t="s">
        <v>39</v>
      </c>
      <c r="G3" s="14" t="s">
        <v>37</v>
      </c>
      <c r="H3" s="14" t="s">
        <v>39</v>
      </c>
      <c r="I3" s="14" t="s">
        <v>37</v>
      </c>
      <c r="J3" s="14" t="s">
        <v>39</v>
      </c>
      <c r="K3" s="14" t="s">
        <v>37</v>
      </c>
      <c r="L3" s="14" t="s">
        <v>39</v>
      </c>
      <c r="M3" s="14" t="s">
        <v>37</v>
      </c>
      <c r="N3" s="14" t="s">
        <v>39</v>
      </c>
      <c r="O3" s="14" t="s">
        <v>37</v>
      </c>
      <c r="P3" s="14" t="s">
        <v>39</v>
      </c>
      <c r="Q3" s="14" t="s">
        <v>36</v>
      </c>
      <c r="R3" s="26" t="s">
        <v>38</v>
      </c>
      <c r="S3" s="62"/>
      <c r="T3" s="14" t="s">
        <v>36</v>
      </c>
      <c r="U3" s="14" t="s">
        <v>38</v>
      </c>
      <c r="V3" s="14" t="s">
        <v>36</v>
      </c>
      <c r="W3" s="14" t="s">
        <v>38</v>
      </c>
      <c r="X3" s="14" t="s">
        <v>36</v>
      </c>
      <c r="Y3" s="14" t="s">
        <v>38</v>
      </c>
      <c r="Z3" s="14" t="s">
        <v>36</v>
      </c>
      <c r="AA3" s="14" t="s">
        <v>38</v>
      </c>
      <c r="AB3" s="14" t="s">
        <v>36</v>
      </c>
      <c r="AC3" s="14" t="s">
        <v>38</v>
      </c>
      <c r="AD3" s="14" t="s">
        <v>36</v>
      </c>
      <c r="AE3" s="14" t="s">
        <v>38</v>
      </c>
      <c r="AF3" s="14" t="s">
        <v>36</v>
      </c>
      <c r="AG3" s="24" t="s">
        <v>38</v>
      </c>
      <c r="AH3" s="57"/>
      <c r="AI3" s="14" t="s">
        <v>36</v>
      </c>
      <c r="AJ3" s="14" t="s">
        <v>38</v>
      </c>
      <c r="AK3" s="14" t="s">
        <v>37</v>
      </c>
      <c r="AL3" s="14" t="s">
        <v>39</v>
      </c>
      <c r="AM3" s="14" t="s">
        <v>37</v>
      </c>
      <c r="AN3" s="14" t="s">
        <v>39</v>
      </c>
      <c r="AO3" s="14" t="s">
        <v>37</v>
      </c>
      <c r="AP3" s="14" t="s">
        <v>39</v>
      </c>
      <c r="AQ3" s="14" t="s">
        <v>37</v>
      </c>
      <c r="AR3" s="14" t="s">
        <v>39</v>
      </c>
      <c r="AS3" s="14" t="s">
        <v>37</v>
      </c>
      <c r="AT3" s="14" t="s">
        <v>39</v>
      </c>
      <c r="AU3" s="14" t="s">
        <v>36</v>
      </c>
      <c r="AV3" s="24" t="s">
        <v>38</v>
      </c>
    </row>
    <row r="4" spans="1:48" ht="14.25" thickTop="1">
      <c r="A4" s="3">
        <v>0</v>
      </c>
      <c r="B4" s="12">
        <f>'グラフ設定'!B3</f>
        <v>41238</v>
      </c>
      <c r="C4" s="4">
        <f>'グラフ設定'!B6</f>
        <v>60</v>
      </c>
      <c r="D4" s="6" t="e">
        <f>IF(ISERR(AVERAGE(E4:R4)),#N/A,AVERAGE(E4:R4))</f>
        <v>#N/A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4" t="e">
        <f aca="true" t="shared" si="0" ref="S4:S24">IF(ISERR(AVERAGE(T4:AG4)),#N/A,AVERAGE(T4:AG4))</f>
        <v>#N/A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  <c r="AH4" s="4" t="e">
        <f aca="true" t="shared" si="1" ref="AH4:AH24">IF(ISERR(AVERAGE(AI4:AV4)),#N/A,AVERAGE(AI4:AV4))</f>
        <v>#N/A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2"/>
    </row>
    <row r="5" spans="1:48" ht="13.5">
      <c r="A5" s="3">
        <v>1</v>
      </c>
      <c r="B5" s="12">
        <f>B4+7</f>
        <v>41245</v>
      </c>
      <c r="C5" s="4">
        <f>C$4-A5/20*(C$4-C$24)</f>
        <v>59.75</v>
      </c>
      <c r="D5" s="6" t="e">
        <f aca="true" t="shared" si="2" ref="D5:D24">IF(ISERR(AVERAGE(E5:R5)),#N/A,AVERAGE(E5:R5))</f>
        <v>#N/A</v>
      </c>
      <c r="E5" s="31"/>
      <c r="F5" s="31"/>
      <c r="G5" s="31"/>
      <c r="H5" s="36"/>
      <c r="I5" s="31"/>
      <c r="J5" s="31"/>
      <c r="K5" s="31"/>
      <c r="L5" s="31"/>
      <c r="M5" s="31"/>
      <c r="N5" s="31"/>
      <c r="O5" s="31"/>
      <c r="P5" s="31"/>
      <c r="Q5" s="31"/>
      <c r="R5" s="32"/>
      <c r="S5" s="4" t="e">
        <f t="shared" si="0"/>
        <v>#N/A</v>
      </c>
      <c r="T5" s="31"/>
      <c r="U5" s="31"/>
      <c r="V5" s="31"/>
      <c r="W5" s="36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4" t="e">
        <f t="shared" si="1"/>
        <v>#N/A</v>
      </c>
      <c r="AI5" s="31"/>
      <c r="AJ5" s="31"/>
      <c r="AK5" s="31"/>
      <c r="AL5" s="36"/>
      <c r="AM5" s="31"/>
      <c r="AN5" s="31"/>
      <c r="AO5" s="31"/>
      <c r="AP5" s="31"/>
      <c r="AQ5" s="31"/>
      <c r="AR5" s="31"/>
      <c r="AS5" s="31"/>
      <c r="AT5" s="31"/>
      <c r="AU5" s="31"/>
      <c r="AV5" s="32"/>
    </row>
    <row r="6" spans="1:48" ht="13.5">
      <c r="A6" s="3">
        <v>2</v>
      </c>
      <c r="B6" s="12">
        <f aca="true" t="shared" si="3" ref="B6:B24">B5+7</f>
        <v>41252</v>
      </c>
      <c r="C6" s="4">
        <f aca="true" t="shared" si="4" ref="C6:C23">C$4-A6/20*(C$4-C$24)</f>
        <v>59.5</v>
      </c>
      <c r="D6" s="6" t="e">
        <f t="shared" si="2"/>
        <v>#N/A</v>
      </c>
      <c r="E6" s="36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4" t="e">
        <f t="shared" si="0"/>
        <v>#N/A</v>
      </c>
      <c r="T6" s="36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H6" s="4" t="e">
        <f t="shared" si="1"/>
        <v>#N/A</v>
      </c>
      <c r="AI6" s="36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2"/>
    </row>
    <row r="7" spans="1:48" ht="13.5">
      <c r="A7" s="3">
        <v>3</v>
      </c>
      <c r="B7" s="12">
        <f t="shared" si="3"/>
        <v>41259</v>
      </c>
      <c r="C7" s="4">
        <f t="shared" si="4"/>
        <v>59.25</v>
      </c>
      <c r="D7" s="6" t="e">
        <f t="shared" si="2"/>
        <v>#N/A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4" t="e">
        <f t="shared" si="0"/>
        <v>#N/A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4" t="e">
        <f t="shared" si="1"/>
        <v>#N/A</v>
      </c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</row>
    <row r="8" spans="1:48" ht="13.5">
      <c r="A8" s="3">
        <v>4</v>
      </c>
      <c r="B8" s="12">
        <f t="shared" si="3"/>
        <v>41266</v>
      </c>
      <c r="C8" s="4">
        <f t="shared" si="4"/>
        <v>59</v>
      </c>
      <c r="D8" s="6" t="e">
        <f t="shared" si="2"/>
        <v>#N/A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4" t="e">
        <f t="shared" si="0"/>
        <v>#N/A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4" t="e">
        <f t="shared" si="1"/>
        <v>#N/A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2"/>
    </row>
    <row r="9" spans="1:48" ht="13.5">
      <c r="A9" s="3">
        <v>5</v>
      </c>
      <c r="B9" s="12">
        <f t="shared" si="3"/>
        <v>41273</v>
      </c>
      <c r="C9" s="4">
        <f t="shared" si="4"/>
        <v>58.75</v>
      </c>
      <c r="D9" s="6" t="e">
        <f t="shared" si="2"/>
        <v>#N/A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4" t="e">
        <f t="shared" si="0"/>
        <v>#N/A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 t="e">
        <f t="shared" si="1"/>
        <v>#N/A</v>
      </c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2"/>
    </row>
    <row r="10" spans="1:48" ht="13.5">
      <c r="A10" s="3">
        <v>6</v>
      </c>
      <c r="B10" s="12">
        <f t="shared" si="3"/>
        <v>41280</v>
      </c>
      <c r="C10" s="4">
        <f t="shared" si="4"/>
        <v>58.5</v>
      </c>
      <c r="D10" s="6" t="e">
        <f t="shared" si="2"/>
        <v>#N/A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4" t="e">
        <f t="shared" si="0"/>
        <v>#N/A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 t="e">
        <f t="shared" si="1"/>
        <v>#N/A</v>
      </c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3.5">
      <c r="A11" s="3">
        <v>7</v>
      </c>
      <c r="B11" s="12">
        <f t="shared" si="3"/>
        <v>41287</v>
      </c>
      <c r="C11" s="4">
        <f t="shared" si="4"/>
        <v>58.25</v>
      </c>
      <c r="D11" s="6" t="e">
        <f t="shared" si="2"/>
        <v>#N/A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4" t="e">
        <f t="shared" si="0"/>
        <v>#N/A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4" t="e">
        <f t="shared" si="1"/>
        <v>#N/A</v>
      </c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</row>
    <row r="12" spans="1:48" ht="13.5">
      <c r="A12" s="3">
        <v>8</v>
      </c>
      <c r="B12" s="12">
        <f t="shared" si="3"/>
        <v>41294</v>
      </c>
      <c r="C12" s="4">
        <f t="shared" si="4"/>
        <v>58</v>
      </c>
      <c r="D12" s="6" t="e">
        <f t="shared" si="2"/>
        <v>#N/A</v>
      </c>
      <c r="E12" s="31"/>
      <c r="F12" s="31"/>
      <c r="G12" s="31"/>
      <c r="H12" s="31"/>
      <c r="I12" s="31"/>
      <c r="J12" s="31"/>
      <c r="K12" s="31"/>
      <c r="L12" s="35"/>
      <c r="M12" s="31"/>
      <c r="N12" s="31"/>
      <c r="O12" s="31"/>
      <c r="P12" s="31"/>
      <c r="Q12" s="31"/>
      <c r="R12" s="32"/>
      <c r="S12" s="4" t="e">
        <f t="shared" si="0"/>
        <v>#N/A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4" t="e">
        <f t="shared" si="1"/>
        <v>#N/A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</row>
    <row r="13" spans="1:48" ht="13.5">
      <c r="A13" s="3">
        <v>9</v>
      </c>
      <c r="B13" s="12">
        <f t="shared" si="3"/>
        <v>41301</v>
      </c>
      <c r="C13" s="4">
        <f t="shared" si="4"/>
        <v>57.75</v>
      </c>
      <c r="D13" s="6" t="e">
        <f t="shared" si="2"/>
        <v>#N/A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4" t="e">
        <f t="shared" si="0"/>
        <v>#N/A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4" t="e">
        <f t="shared" si="1"/>
        <v>#N/A</v>
      </c>
      <c r="AI13" s="31"/>
      <c r="AJ13" s="31"/>
      <c r="AK13" s="35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</row>
    <row r="14" spans="1:48" ht="13.5">
      <c r="A14" s="3">
        <v>10</v>
      </c>
      <c r="B14" s="12">
        <f t="shared" si="3"/>
        <v>41308</v>
      </c>
      <c r="C14" s="4">
        <f t="shared" si="4"/>
        <v>57.5</v>
      </c>
      <c r="D14" s="6" t="e">
        <f t="shared" si="2"/>
        <v>#N/A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4" t="e">
        <f t="shared" si="0"/>
        <v>#N/A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4" t="e">
        <f t="shared" si="1"/>
        <v>#N/A</v>
      </c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</row>
    <row r="15" spans="1:48" ht="13.5">
      <c r="A15" s="3">
        <v>11</v>
      </c>
      <c r="B15" s="12">
        <f t="shared" si="3"/>
        <v>41315</v>
      </c>
      <c r="C15" s="4">
        <f t="shared" si="4"/>
        <v>57.25</v>
      </c>
      <c r="D15" s="6" t="e">
        <f t="shared" si="2"/>
        <v>#N/A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4" t="e">
        <f t="shared" si="0"/>
        <v>#N/A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4" t="e">
        <f t="shared" si="1"/>
        <v>#N/A</v>
      </c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</row>
    <row r="16" spans="1:48" ht="13.5">
      <c r="A16" s="3">
        <v>12</v>
      </c>
      <c r="B16" s="12">
        <f t="shared" si="3"/>
        <v>41322</v>
      </c>
      <c r="C16" s="4">
        <f t="shared" si="4"/>
        <v>57</v>
      </c>
      <c r="D16" s="6" t="e">
        <f t="shared" si="2"/>
        <v>#N/A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5"/>
      <c r="Q16" s="31"/>
      <c r="R16" s="32"/>
      <c r="S16" s="4" t="e">
        <f t="shared" si="0"/>
        <v>#N/A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4" t="e">
        <f t="shared" si="1"/>
        <v>#N/A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</row>
    <row r="17" spans="1:48" ht="13.5">
      <c r="A17" s="3">
        <v>13</v>
      </c>
      <c r="B17" s="12">
        <f t="shared" si="3"/>
        <v>41329</v>
      </c>
      <c r="C17" s="4">
        <f t="shared" si="4"/>
        <v>56.75</v>
      </c>
      <c r="D17" s="6" t="e">
        <f t="shared" si="2"/>
        <v>#N/A</v>
      </c>
      <c r="E17" s="31"/>
      <c r="F17" s="35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4" t="e">
        <f t="shared" si="0"/>
        <v>#N/A</v>
      </c>
      <c r="T17" s="31"/>
      <c r="U17" s="35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4" t="e">
        <f t="shared" si="1"/>
        <v>#N/A</v>
      </c>
      <c r="AI17" s="31"/>
      <c r="AJ17" s="3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</row>
    <row r="18" spans="1:48" ht="13.5">
      <c r="A18" s="3">
        <v>14</v>
      </c>
      <c r="B18" s="12">
        <f t="shared" si="3"/>
        <v>41336</v>
      </c>
      <c r="C18" s="4">
        <f t="shared" si="4"/>
        <v>56.5</v>
      </c>
      <c r="D18" s="6" t="e">
        <f t="shared" si="2"/>
        <v>#N/A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4" t="e">
        <f t="shared" si="0"/>
        <v>#N/A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4" t="e">
        <f t="shared" si="1"/>
        <v>#N/A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</row>
    <row r="19" spans="1:48" ht="13.5">
      <c r="A19" s="3">
        <v>15</v>
      </c>
      <c r="B19" s="12">
        <f t="shared" si="3"/>
        <v>41343</v>
      </c>
      <c r="C19" s="4">
        <f t="shared" si="4"/>
        <v>56.25</v>
      </c>
      <c r="D19" s="6" t="e">
        <f t="shared" si="2"/>
        <v>#N/A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4" t="e">
        <f t="shared" si="0"/>
        <v>#N/A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4" t="e">
        <f t="shared" si="1"/>
        <v>#N/A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</row>
    <row r="20" spans="1:48" ht="13.5">
      <c r="A20" s="3">
        <v>16</v>
      </c>
      <c r="B20" s="12">
        <f t="shared" si="3"/>
        <v>41350</v>
      </c>
      <c r="C20" s="4">
        <f t="shared" si="4"/>
        <v>56</v>
      </c>
      <c r="D20" s="6" t="e">
        <f t="shared" si="2"/>
        <v>#N/A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4" t="e">
        <f t="shared" si="0"/>
        <v>#N/A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4" t="e">
        <f t="shared" si="1"/>
        <v>#N/A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</row>
    <row r="21" spans="1:48" ht="13.5">
      <c r="A21" s="3">
        <v>17</v>
      </c>
      <c r="B21" s="12">
        <f t="shared" si="3"/>
        <v>41357</v>
      </c>
      <c r="C21" s="4">
        <f t="shared" si="4"/>
        <v>55.75</v>
      </c>
      <c r="D21" s="30" t="e">
        <f>IF(ISERR(AVERAGE(E21:R21)),#N/A,AVERAGE(E21:R21))</f>
        <v>#N/A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4" t="e">
        <f t="shared" si="0"/>
        <v>#N/A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4" t="e">
        <f t="shared" si="1"/>
        <v>#N/A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</row>
    <row r="22" spans="1:48" ht="13.5">
      <c r="A22" s="3">
        <v>18</v>
      </c>
      <c r="B22" s="12">
        <f t="shared" si="3"/>
        <v>41364</v>
      </c>
      <c r="C22" s="4">
        <f t="shared" si="4"/>
        <v>55.5</v>
      </c>
      <c r="D22" s="6" t="e">
        <f t="shared" si="2"/>
        <v>#N/A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4" t="e">
        <f t="shared" si="0"/>
        <v>#N/A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4" t="e">
        <f t="shared" si="1"/>
        <v>#N/A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</row>
    <row r="23" spans="1:48" ht="13.5">
      <c r="A23" s="3">
        <v>19</v>
      </c>
      <c r="B23" s="12">
        <f t="shared" si="3"/>
        <v>41371</v>
      </c>
      <c r="C23" s="4">
        <f t="shared" si="4"/>
        <v>55.25</v>
      </c>
      <c r="D23" s="6" t="e">
        <f t="shared" si="2"/>
        <v>#N/A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4" t="e">
        <f t="shared" si="0"/>
        <v>#N/A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4" t="e">
        <f t="shared" si="1"/>
        <v>#N/A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</row>
    <row r="24" spans="1:48" ht="14.25" thickBot="1">
      <c r="A24" s="9">
        <v>20</v>
      </c>
      <c r="B24" s="13">
        <f t="shared" si="3"/>
        <v>41378</v>
      </c>
      <c r="C24" s="17">
        <f>'グラフ設定'!B7</f>
        <v>55</v>
      </c>
      <c r="D24" s="7" t="e">
        <f t="shared" si="2"/>
        <v>#N/A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5" t="e">
        <f t="shared" si="0"/>
        <v>#N/A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5" t="e">
        <f t="shared" si="1"/>
        <v>#N/A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</row>
    <row r="25" spans="1:48" ht="13.5">
      <c r="A25" s="11"/>
      <c r="B25" s="8"/>
      <c r="C25" s="2"/>
      <c r="D25" s="2" t="s">
        <v>21</v>
      </c>
      <c r="E25" s="2"/>
      <c r="F25" s="2"/>
      <c r="G25" s="25"/>
      <c r="H25" s="2" t="s">
        <v>32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 t="s">
        <v>21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 t="s">
        <v>21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4:34" ht="13.5">
      <c r="D26" s="22" t="s">
        <v>22</v>
      </c>
      <c r="G26" s="27"/>
      <c r="H26" s="2" t="s">
        <v>33</v>
      </c>
      <c r="S26" s="10" t="s">
        <v>22</v>
      </c>
      <c r="AH26" s="10" t="s">
        <v>22</v>
      </c>
    </row>
    <row r="27" spans="7:8" ht="13.5">
      <c r="G27" s="28" t="s">
        <v>30</v>
      </c>
      <c r="H27" s="2" t="s">
        <v>31</v>
      </c>
    </row>
    <row r="29" ht="13.5">
      <c r="O29" s="29"/>
    </row>
  </sheetData>
  <sheetProtection/>
  <mergeCells count="30">
    <mergeCell ref="AH1:AV1"/>
    <mergeCell ref="Q2:R2"/>
    <mergeCell ref="S2:S3"/>
    <mergeCell ref="AH2:AH3"/>
    <mergeCell ref="AI2:AJ2"/>
    <mergeCell ref="AK2:AL2"/>
    <mergeCell ref="AM2:AN2"/>
    <mergeCell ref="AU2:AV2"/>
    <mergeCell ref="X2:Y2"/>
    <mergeCell ref="Z2:AA2"/>
    <mergeCell ref="AO2:AP2"/>
    <mergeCell ref="AQ2:AR2"/>
    <mergeCell ref="AS2:AT2"/>
    <mergeCell ref="V2:W2"/>
    <mergeCell ref="B1:B3"/>
    <mergeCell ref="A1:A3"/>
    <mergeCell ref="S1:AG1"/>
    <mergeCell ref="C1:R1"/>
    <mergeCell ref="E2:F2"/>
    <mergeCell ref="G2:H2"/>
    <mergeCell ref="I2:J2"/>
    <mergeCell ref="C2:C3"/>
    <mergeCell ref="D2:D3"/>
    <mergeCell ref="T2:U2"/>
    <mergeCell ref="K2:L2"/>
    <mergeCell ref="AD2:AE2"/>
    <mergeCell ref="AF2:AG2"/>
    <mergeCell ref="M2:N2"/>
    <mergeCell ref="O2:P2"/>
    <mergeCell ref="AB2:AC2"/>
  </mergeCells>
  <conditionalFormatting sqref="S4:S24 D4:D24 AH4:AH24">
    <cfRule type="expression" priority="1" dxfId="2" stopIfTrue="1">
      <formula>ISERROR(D4)</formula>
    </cfRule>
  </conditionalFormatting>
  <printOptions/>
  <pageMargins left="0.75" right="0.75" top="1" bottom="1" header="0.512" footer="0.512"/>
  <pageSetup horizontalDpi="600" verticalDpi="600" orientation="portrait" paperSize="9" r:id="rId1"/>
  <ignoredErrors>
    <ignoredError sqref="D6:D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AV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28" sqref="M28"/>
    </sheetView>
  </sheetViews>
  <sheetFormatPr defaultColWidth="9.00390625" defaultRowHeight="13.5"/>
  <cols>
    <col min="1" max="1" width="5.75390625" style="1" customWidth="1"/>
    <col min="2" max="2" width="11.625" style="1" bestFit="1" customWidth="1"/>
    <col min="3" max="3" width="5.75390625" style="10" customWidth="1"/>
    <col min="4" max="48" width="5.50390625" style="10" customWidth="1"/>
  </cols>
  <sheetData>
    <row r="1" spans="1:48" ht="13.5">
      <c r="A1" s="48" t="s">
        <v>8</v>
      </c>
      <c r="B1" s="45" t="s">
        <v>9</v>
      </c>
      <c r="C1" s="51" t="s">
        <v>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1" t="s">
        <v>7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3"/>
      <c r="AH1" s="51" t="s">
        <v>10</v>
      </c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3"/>
    </row>
    <row r="2" spans="1:48" ht="13.5">
      <c r="A2" s="49"/>
      <c r="B2" s="46"/>
      <c r="C2" s="56" t="s">
        <v>27</v>
      </c>
      <c r="D2" s="58" t="s">
        <v>28</v>
      </c>
      <c r="E2" s="54" t="s">
        <v>0</v>
      </c>
      <c r="F2" s="55"/>
      <c r="G2" s="54" t="s">
        <v>1</v>
      </c>
      <c r="H2" s="55"/>
      <c r="I2" s="54" t="s">
        <v>2</v>
      </c>
      <c r="J2" s="55"/>
      <c r="K2" s="54" t="s">
        <v>3</v>
      </c>
      <c r="L2" s="55"/>
      <c r="M2" s="54" t="s">
        <v>4</v>
      </c>
      <c r="N2" s="55"/>
      <c r="O2" s="54" t="s">
        <v>5</v>
      </c>
      <c r="P2" s="55"/>
      <c r="Q2" s="54" t="s">
        <v>26</v>
      </c>
      <c r="R2" s="60"/>
      <c r="S2" s="61" t="s">
        <v>28</v>
      </c>
      <c r="T2" s="54" t="s">
        <v>0</v>
      </c>
      <c r="U2" s="55"/>
      <c r="V2" s="54" t="s">
        <v>1</v>
      </c>
      <c r="W2" s="55"/>
      <c r="X2" s="54" t="s">
        <v>2</v>
      </c>
      <c r="Y2" s="55"/>
      <c r="Z2" s="54" t="s">
        <v>3</v>
      </c>
      <c r="AA2" s="55"/>
      <c r="AB2" s="54" t="s">
        <v>4</v>
      </c>
      <c r="AC2" s="55"/>
      <c r="AD2" s="54" t="s">
        <v>5</v>
      </c>
      <c r="AE2" s="55"/>
      <c r="AF2" s="54" t="s">
        <v>26</v>
      </c>
      <c r="AG2" s="60"/>
      <c r="AH2" s="56" t="s">
        <v>28</v>
      </c>
      <c r="AI2" s="54" t="s">
        <v>0</v>
      </c>
      <c r="AJ2" s="55"/>
      <c r="AK2" s="54" t="s">
        <v>1</v>
      </c>
      <c r="AL2" s="55"/>
      <c r="AM2" s="54" t="s">
        <v>2</v>
      </c>
      <c r="AN2" s="55"/>
      <c r="AO2" s="54" t="s">
        <v>3</v>
      </c>
      <c r="AP2" s="55"/>
      <c r="AQ2" s="54" t="s">
        <v>4</v>
      </c>
      <c r="AR2" s="55"/>
      <c r="AS2" s="54" t="s">
        <v>5</v>
      </c>
      <c r="AT2" s="55"/>
      <c r="AU2" s="54" t="s">
        <v>26</v>
      </c>
      <c r="AV2" s="60"/>
    </row>
    <row r="3" spans="1:48" ht="14.25" thickBot="1">
      <c r="A3" s="50"/>
      <c r="B3" s="47"/>
      <c r="C3" s="57"/>
      <c r="D3" s="59"/>
      <c r="E3" s="14" t="s">
        <v>37</v>
      </c>
      <c r="F3" s="14" t="s">
        <v>39</v>
      </c>
      <c r="G3" s="14" t="s">
        <v>37</v>
      </c>
      <c r="H3" s="14" t="s">
        <v>39</v>
      </c>
      <c r="I3" s="14" t="s">
        <v>37</v>
      </c>
      <c r="J3" s="14" t="s">
        <v>39</v>
      </c>
      <c r="K3" s="14" t="s">
        <v>37</v>
      </c>
      <c r="L3" s="14" t="s">
        <v>39</v>
      </c>
      <c r="M3" s="14" t="s">
        <v>37</v>
      </c>
      <c r="N3" s="14" t="s">
        <v>39</v>
      </c>
      <c r="O3" s="14" t="s">
        <v>37</v>
      </c>
      <c r="P3" s="14" t="s">
        <v>39</v>
      </c>
      <c r="Q3" s="14" t="s">
        <v>36</v>
      </c>
      <c r="R3" s="26" t="s">
        <v>38</v>
      </c>
      <c r="S3" s="62"/>
      <c r="T3" s="14" t="s">
        <v>36</v>
      </c>
      <c r="U3" s="14" t="s">
        <v>38</v>
      </c>
      <c r="V3" s="14" t="s">
        <v>36</v>
      </c>
      <c r="W3" s="14" t="s">
        <v>38</v>
      </c>
      <c r="X3" s="14" t="s">
        <v>36</v>
      </c>
      <c r="Y3" s="14" t="s">
        <v>38</v>
      </c>
      <c r="Z3" s="14" t="s">
        <v>36</v>
      </c>
      <c r="AA3" s="14" t="s">
        <v>38</v>
      </c>
      <c r="AB3" s="14" t="s">
        <v>36</v>
      </c>
      <c r="AC3" s="14" t="s">
        <v>38</v>
      </c>
      <c r="AD3" s="14" t="s">
        <v>36</v>
      </c>
      <c r="AE3" s="14" t="s">
        <v>38</v>
      </c>
      <c r="AF3" s="14" t="s">
        <v>36</v>
      </c>
      <c r="AG3" s="24" t="s">
        <v>38</v>
      </c>
      <c r="AH3" s="57"/>
      <c r="AI3" s="14" t="s">
        <v>36</v>
      </c>
      <c r="AJ3" s="14" t="s">
        <v>38</v>
      </c>
      <c r="AK3" s="14" t="s">
        <v>37</v>
      </c>
      <c r="AL3" s="14" t="s">
        <v>39</v>
      </c>
      <c r="AM3" s="14" t="s">
        <v>37</v>
      </c>
      <c r="AN3" s="14" t="s">
        <v>39</v>
      </c>
      <c r="AO3" s="14" t="s">
        <v>37</v>
      </c>
      <c r="AP3" s="14" t="s">
        <v>39</v>
      </c>
      <c r="AQ3" s="14" t="s">
        <v>37</v>
      </c>
      <c r="AR3" s="14" t="s">
        <v>39</v>
      </c>
      <c r="AS3" s="14" t="s">
        <v>37</v>
      </c>
      <c r="AT3" s="14" t="s">
        <v>39</v>
      </c>
      <c r="AU3" s="14" t="s">
        <v>36</v>
      </c>
      <c r="AV3" s="24" t="s">
        <v>38</v>
      </c>
    </row>
    <row r="4" spans="1:48" ht="14.25" thickTop="1">
      <c r="A4" s="3">
        <v>0</v>
      </c>
      <c r="B4" s="12">
        <f>'グラフ設定'!B3</f>
        <v>41238</v>
      </c>
      <c r="C4" s="4">
        <v>0</v>
      </c>
      <c r="D4" s="37" t="e">
        <f>IF(ISERR(AVERAGE(E4:R4)),#N/A,AVERAGE(E4:R4))</f>
        <v>#N/A</v>
      </c>
      <c r="E4" s="38">
        <f>IF(ISNUMBER('記録シート'!E4),'記録シート'!E4-'記録シート'!$C$4,"")</f>
      </c>
      <c r="F4" s="38">
        <f>IF(ISNUMBER('記録シート'!F4),'記録シート'!F4-'記録シート'!$C$4,"")</f>
      </c>
      <c r="G4" s="38">
        <f>IF(ISNUMBER('記録シート'!G4),'記録シート'!G4-'記録シート'!$C$4,"")</f>
      </c>
      <c r="H4" s="38">
        <f>IF(ISNUMBER('記録シート'!H4),'記録シート'!H4-'記録シート'!$C$4,"")</f>
      </c>
      <c r="I4" s="38">
        <f>IF(ISNUMBER('記録シート'!I4),'記録シート'!I4-'記録シート'!$C$4,"")</f>
      </c>
      <c r="J4" s="38">
        <f>IF(ISNUMBER('記録シート'!J4),'記録シート'!J4-'記録シート'!$C$4,"")</f>
      </c>
      <c r="K4" s="38">
        <f>IF(ISNUMBER('記録シート'!K4),'記録シート'!K4-'記録シート'!$C$4,"")</f>
      </c>
      <c r="L4" s="38">
        <f>IF(ISNUMBER('記録シート'!L4),'記録シート'!L4-'記録シート'!$C$4,"")</f>
      </c>
      <c r="M4" s="38">
        <f>IF(ISNUMBER('記録シート'!M4),'記録シート'!M4-'記録シート'!$C$4,"")</f>
      </c>
      <c r="N4" s="38">
        <f>IF(ISNUMBER('記録シート'!N4),'記録シート'!N4-'記録シート'!$C$4,"")</f>
      </c>
      <c r="O4" s="38">
        <f>IF(ISNUMBER('記録シート'!O4),'記録シート'!O4-'記録シート'!$C$4,"")</f>
      </c>
      <c r="P4" s="38">
        <f>IF(ISNUMBER('記録シート'!P4),'記録シート'!P4-'記録シート'!$C$4,"")</f>
      </c>
      <c r="Q4" s="38">
        <f>IF(ISNUMBER('記録シート'!Q4),'記録シート'!Q4-'記録シート'!$C$4,"")</f>
      </c>
      <c r="R4" s="39">
        <f>IF(ISNUMBER('記録シート'!R4),'記録シート'!R4-'記録シート'!$C$4,"")</f>
      </c>
      <c r="S4" s="4" t="e">
        <f aca="true" t="shared" si="0" ref="S4:S24">IF(ISERR(AVERAGE(T4:AG4)),#N/A,AVERAGE(T4:AG4))</f>
        <v>#N/A</v>
      </c>
      <c r="T4" s="38">
        <f>IF(ISNUMBER('記録シート'!T4),'記録シート'!T4-開始週体脂肪率,"")</f>
      </c>
      <c r="U4" s="38">
        <f>IF(ISNUMBER('記録シート'!U4),'記録シート'!U4-開始週体脂肪率,"")</f>
      </c>
      <c r="V4" s="38">
        <f>IF(ISNUMBER('記録シート'!V4),'記録シート'!V4-開始週体脂肪率,"")</f>
      </c>
      <c r="W4" s="38">
        <f>IF(ISNUMBER('記録シート'!W4),'記録シート'!W4-開始週体脂肪率,"")</f>
      </c>
      <c r="X4" s="38">
        <f>IF(ISNUMBER('記録シート'!X4),'記録シート'!X4-開始週体脂肪率,"")</f>
      </c>
      <c r="Y4" s="38">
        <f>IF(ISNUMBER('記録シート'!Y4),'記録シート'!Y4-開始週体脂肪率,"")</f>
      </c>
      <c r="Z4" s="38">
        <f>IF(ISNUMBER('記録シート'!Z4),'記録シート'!Z4-開始週体脂肪率,"")</f>
      </c>
      <c r="AA4" s="38">
        <f>IF(ISNUMBER('記録シート'!AA4),'記録シート'!AA4-開始週体脂肪率,"")</f>
      </c>
      <c r="AB4" s="38">
        <f>IF(ISNUMBER('記録シート'!AB4),'記録シート'!AB4-開始週体脂肪率,"")</f>
      </c>
      <c r="AC4" s="38">
        <f>IF(ISNUMBER('記録シート'!AC4),'記録シート'!AC4-開始週体脂肪率,"")</f>
      </c>
      <c r="AD4" s="38">
        <f>IF(ISNUMBER('記録シート'!AD4),'記録シート'!AD4-開始週体脂肪率,"")</f>
      </c>
      <c r="AE4" s="38">
        <f>IF(ISNUMBER('記録シート'!AE4),'記録シート'!AE4-開始週体脂肪率,"")</f>
      </c>
      <c r="AF4" s="38">
        <f>IF(ISNUMBER('記録シート'!AF4),'記録シート'!AF4-開始週体脂肪率,"")</f>
      </c>
      <c r="AG4" s="39">
        <f>IF(ISNUMBER('記録シート'!AG4),'記録シート'!AG4-開始週体脂肪率,"")</f>
      </c>
      <c r="AH4" s="4" t="e">
        <f aca="true" t="shared" si="1" ref="AH4:AH24">IF(ISERR(AVERAGE(AI4:AV4)),#N/A,AVERAGE(AI4:AV4))</f>
        <v>#N/A</v>
      </c>
      <c r="AI4" s="38">
        <f>IF(ISNUMBER('記録シート'!AI4),'記録シート'!AI4-開始週ウエスト,"")</f>
      </c>
      <c r="AJ4" s="31">
        <f>IF(ISNUMBER('記録シート'!AJ4),'記録シート'!AJ4-開始週ウエスト,"")</f>
      </c>
      <c r="AK4" s="31">
        <f>IF(ISNUMBER('記録シート'!AK4),'記録シート'!AK4-開始週ウエスト,"")</f>
      </c>
      <c r="AL4" s="31">
        <f>IF(ISNUMBER('記録シート'!AL4),'記録シート'!AL4-開始週ウエスト,"")</f>
      </c>
      <c r="AM4" s="31">
        <f>IF(ISNUMBER('記録シート'!AM4),'記録シート'!AM4-開始週ウエスト,"")</f>
      </c>
      <c r="AN4" s="31">
        <f>IF(ISNUMBER('記録シート'!AN4),'記録シート'!AN4-開始週ウエスト,"")</f>
      </c>
      <c r="AO4" s="31">
        <f>IF(ISNUMBER('記録シート'!AO4),'記録シート'!AO4-開始週ウエスト,"")</f>
      </c>
      <c r="AP4" s="31">
        <f>IF(ISNUMBER('記録シート'!AP4),'記録シート'!AP4-開始週ウエスト,"")</f>
      </c>
      <c r="AQ4" s="31">
        <f>IF(ISNUMBER('記録シート'!AQ4),'記録シート'!AQ4-開始週ウエスト,"")</f>
      </c>
      <c r="AR4" s="31">
        <f>IF(ISNUMBER('記録シート'!AR4),'記録シート'!AR4-開始週ウエスト,"")</f>
      </c>
      <c r="AS4" s="31">
        <f>IF(ISNUMBER('記録シート'!AS4),'記録シート'!AS4-開始週ウエスト,"")</f>
      </c>
      <c r="AT4" s="31">
        <f>IF(ISNUMBER('記録シート'!AT4),'記録シート'!AT4-開始週ウエスト,"")</f>
      </c>
      <c r="AU4" s="31">
        <f>IF(ISNUMBER('記録シート'!AU4),'記録シート'!AU4-開始週ウエスト,"")</f>
      </c>
      <c r="AV4" s="32">
        <f>IF(ISNUMBER('記録シート'!AV4),'記録シート'!AV4-開始週ウエスト,"")</f>
      </c>
    </row>
    <row r="5" spans="1:48" ht="13.5">
      <c r="A5" s="3">
        <v>1</v>
      </c>
      <c r="B5" s="12">
        <f>B4+7</f>
        <v>41245</v>
      </c>
      <c r="C5" s="4">
        <f>-'記録シート'!C$4+'記録シート'!C5</f>
        <v>-0.25</v>
      </c>
      <c r="D5" s="37" t="e">
        <f aca="true" t="shared" si="2" ref="D5:D24">IF(ISERR(AVERAGE(E5:R5)),#N/A,AVERAGE(E5:R5))</f>
        <v>#N/A</v>
      </c>
      <c r="E5" s="38">
        <f>IF(ISNUMBER('記録シート'!E5),'記録シート'!E5-'記録シート'!$C$4,"")</f>
      </c>
      <c r="F5" s="38">
        <f>IF(ISNUMBER('記録シート'!F5),'記録シート'!F5-'記録シート'!$C$4,"")</f>
      </c>
      <c r="G5" s="38">
        <f>IF(ISNUMBER('記録シート'!G5),'記録シート'!G5-'記録シート'!$C$4,"")</f>
      </c>
      <c r="H5" s="40">
        <f>IF(ISNUMBER('記録シート'!H5),'記録シート'!H5-'記録シート'!$C$4,"")</f>
      </c>
      <c r="I5" s="38">
        <f>IF(ISNUMBER('記録シート'!I5),'記録シート'!I5-'記録シート'!$C$4,"")</f>
      </c>
      <c r="J5" s="38">
        <f>IF(ISNUMBER('記録シート'!J5),'記録シート'!J5-'記録シート'!$C$4,"")</f>
      </c>
      <c r="K5" s="38">
        <f>IF(ISNUMBER('記録シート'!K5),'記録シート'!K5-'記録シート'!$C$4,"")</f>
      </c>
      <c r="L5" s="38">
        <f>IF(ISNUMBER('記録シート'!L5),'記録シート'!L5-'記録シート'!$C$4,"")</f>
      </c>
      <c r="M5" s="38">
        <f>IF(ISNUMBER('記録シート'!M5),'記録シート'!M5-'記録シート'!$C$4,"")</f>
      </c>
      <c r="N5" s="38">
        <f>IF(ISNUMBER('記録シート'!N5),'記録シート'!N5-'記録シート'!$C$4,"")</f>
      </c>
      <c r="O5" s="38">
        <f>IF(ISNUMBER('記録シート'!O5),'記録シート'!O5-'記録シート'!$C$4,"")</f>
      </c>
      <c r="P5" s="38">
        <f>IF(ISNUMBER('記録シート'!P5),'記録シート'!P5-'記録シート'!$C$4,"")</f>
      </c>
      <c r="Q5" s="38">
        <f>IF(ISNUMBER('記録シート'!Q5),'記録シート'!Q5-'記録シート'!$C$4,"")</f>
      </c>
      <c r="R5" s="39">
        <f>IF(ISNUMBER('記録シート'!R5),'記録シート'!R5-'記録シート'!$C$4,"")</f>
      </c>
      <c r="S5" s="4" t="e">
        <f t="shared" si="0"/>
        <v>#N/A</v>
      </c>
      <c r="T5" s="38">
        <f>IF(ISNUMBER('記録シート'!T5),'記録シート'!T5-開始週体脂肪率,"")</f>
      </c>
      <c r="U5" s="38">
        <f>IF(ISNUMBER('記録シート'!U5),'記録シート'!U5-開始週体脂肪率,"")</f>
      </c>
      <c r="V5" s="38">
        <f>IF(ISNUMBER('記録シート'!V5),'記録シート'!V5-開始週体脂肪率,"")</f>
      </c>
      <c r="W5" s="40">
        <f>IF(ISNUMBER('記録シート'!W5),'記録シート'!W5-開始週体脂肪率,"")</f>
      </c>
      <c r="X5" s="38">
        <f>IF(ISNUMBER('記録シート'!X5),'記録シート'!X5-開始週体脂肪率,"")</f>
      </c>
      <c r="Y5" s="38">
        <f>IF(ISNUMBER('記録シート'!Y5),'記録シート'!Y5-開始週体脂肪率,"")</f>
      </c>
      <c r="Z5" s="38">
        <f>IF(ISNUMBER('記録シート'!Z5),'記録シート'!Z5-開始週体脂肪率,"")</f>
      </c>
      <c r="AA5" s="38">
        <f>IF(ISNUMBER('記録シート'!AA5),'記録シート'!AA5-開始週体脂肪率,"")</f>
      </c>
      <c r="AB5" s="38">
        <f>IF(ISNUMBER('記録シート'!AB5),'記録シート'!AB5-開始週体脂肪率,"")</f>
      </c>
      <c r="AC5" s="38">
        <f>IF(ISNUMBER('記録シート'!AC5),'記録シート'!AC5-開始週体脂肪率,"")</f>
      </c>
      <c r="AD5" s="38">
        <f>IF(ISNUMBER('記録シート'!AD5),'記録シート'!AD5-開始週体脂肪率,"")</f>
      </c>
      <c r="AE5" s="38">
        <f>IF(ISNUMBER('記録シート'!AE5),'記録シート'!AE5-開始週体脂肪率,"")</f>
      </c>
      <c r="AF5" s="38">
        <f>IF(ISNUMBER('記録シート'!AF5),'記録シート'!AF5-開始週体脂肪率,"")</f>
      </c>
      <c r="AG5" s="39">
        <f>IF(ISNUMBER('記録シート'!AG5),'記録シート'!AG5-開始週体脂肪率,"")</f>
      </c>
      <c r="AH5" s="4" t="e">
        <f t="shared" si="1"/>
        <v>#N/A</v>
      </c>
      <c r="AI5" s="31">
        <f>IF(ISNUMBER('記録シート'!AI5),'記録シート'!AI5-開始週ウエスト,"")</f>
      </c>
      <c r="AJ5" s="31">
        <f>IF(ISNUMBER('記録シート'!AJ5),'記録シート'!AJ5-開始週ウエスト,"")</f>
      </c>
      <c r="AK5" s="31">
        <f>IF(ISNUMBER('記録シート'!AK5),'記録シート'!AK5-開始週ウエスト,"")</f>
      </c>
      <c r="AL5" s="36">
        <f>IF(ISNUMBER('記録シート'!AL5),'記録シート'!AL5-開始週ウエスト,"")</f>
      </c>
      <c r="AM5" s="31">
        <f>IF(ISNUMBER('記録シート'!AM5),'記録シート'!AM5-開始週ウエスト,"")</f>
      </c>
      <c r="AN5" s="31">
        <f>IF(ISNUMBER('記録シート'!AN5),'記録シート'!AN5-開始週ウエスト,"")</f>
      </c>
      <c r="AO5" s="31">
        <f>IF(ISNUMBER('記録シート'!AO5),'記録シート'!AO5-開始週ウエスト,"")</f>
      </c>
      <c r="AP5" s="31">
        <f>IF(ISNUMBER('記録シート'!AP5),'記録シート'!AP5-開始週ウエスト,"")</f>
      </c>
      <c r="AQ5" s="31">
        <f>IF(ISNUMBER('記録シート'!AQ5),'記録シート'!AQ5-開始週ウエスト,"")</f>
      </c>
      <c r="AR5" s="31">
        <f>IF(ISNUMBER('記録シート'!AR5),'記録シート'!AR5-開始週ウエスト,"")</f>
      </c>
      <c r="AS5" s="31">
        <f>IF(ISNUMBER('記録シート'!AS5),'記録シート'!AS5-開始週ウエスト,"")</f>
      </c>
      <c r="AT5" s="31">
        <f>IF(ISNUMBER('記録シート'!AT5),'記録シート'!AT5-開始週ウエスト,"")</f>
      </c>
      <c r="AU5" s="31">
        <f>IF(ISNUMBER('記録シート'!AU5),'記録シート'!AU5-開始週ウエスト,"")</f>
      </c>
      <c r="AV5" s="32">
        <f>IF(ISNUMBER('記録シート'!AV5),'記録シート'!AV5-開始週ウエスト,"")</f>
      </c>
    </row>
    <row r="6" spans="1:48" ht="13.5">
      <c r="A6" s="3">
        <v>2</v>
      </c>
      <c r="B6" s="12">
        <f aca="true" t="shared" si="3" ref="B6:B24">B5+7</f>
        <v>41252</v>
      </c>
      <c r="C6" s="4">
        <f>-'記録シート'!C$4+'記録シート'!C6</f>
        <v>-0.5</v>
      </c>
      <c r="D6" s="37" t="e">
        <f t="shared" si="2"/>
        <v>#N/A</v>
      </c>
      <c r="E6" s="40">
        <f>IF(ISNUMBER('記録シート'!E6),'記録シート'!E6-'記録シート'!$C$4,"")</f>
      </c>
      <c r="F6" s="38">
        <f>IF(ISNUMBER('記録シート'!F6),'記録シート'!F6-'記録シート'!$C$4,"")</f>
      </c>
      <c r="G6" s="38">
        <f>IF(ISNUMBER('記録シート'!G6),'記録シート'!G6-'記録シート'!$C$4,"")</f>
      </c>
      <c r="H6" s="38">
        <f>IF(ISNUMBER('記録シート'!H6),'記録シート'!H6-'記録シート'!$C$4,"")</f>
      </c>
      <c r="I6" s="38">
        <f>IF(ISNUMBER('記録シート'!I6),'記録シート'!I6-'記録シート'!$C$4,"")</f>
      </c>
      <c r="J6" s="38">
        <f>IF(ISNUMBER('記録シート'!J6),'記録シート'!J6-'記録シート'!$C$4,"")</f>
      </c>
      <c r="K6" s="38">
        <f>IF(ISNUMBER('記録シート'!K6),'記録シート'!K6-'記録シート'!$C$4,"")</f>
      </c>
      <c r="L6" s="38">
        <f>IF(ISNUMBER('記録シート'!L6),'記録シート'!L6-'記録シート'!$C$4,"")</f>
      </c>
      <c r="M6" s="38">
        <f>IF(ISNUMBER('記録シート'!M6),'記録シート'!M6-'記録シート'!$C$4,"")</f>
      </c>
      <c r="N6" s="38">
        <f>IF(ISNUMBER('記録シート'!N6),'記録シート'!N6-'記録シート'!$C$4,"")</f>
      </c>
      <c r="O6" s="38">
        <f>IF(ISNUMBER('記録シート'!O6),'記録シート'!O6-'記録シート'!$C$4,"")</f>
      </c>
      <c r="P6" s="38">
        <f>IF(ISNUMBER('記録シート'!P6),'記録シート'!P6-'記録シート'!$C$4,"")</f>
      </c>
      <c r="Q6" s="38">
        <f>IF(ISNUMBER('記録シート'!Q6),'記録シート'!Q6-'記録シート'!$C$4,"")</f>
      </c>
      <c r="R6" s="39">
        <f>IF(ISNUMBER('記録シート'!R6),'記録シート'!R6-'記録シート'!$C$4,"")</f>
      </c>
      <c r="S6" s="4" t="e">
        <f t="shared" si="0"/>
        <v>#N/A</v>
      </c>
      <c r="T6" s="40">
        <f>IF(ISNUMBER('記録シート'!T6),'記録シート'!T6-開始週体脂肪率,"")</f>
      </c>
      <c r="U6" s="38">
        <f>IF(ISNUMBER('記録シート'!U6),'記録シート'!U6-開始週体脂肪率,"")</f>
      </c>
      <c r="V6" s="38">
        <f>IF(ISNUMBER('記録シート'!V6),'記録シート'!V6-開始週体脂肪率,"")</f>
      </c>
      <c r="W6" s="38">
        <f>IF(ISNUMBER('記録シート'!W6),'記録シート'!W6-開始週体脂肪率,"")</f>
      </c>
      <c r="X6" s="38">
        <f>IF(ISNUMBER('記録シート'!X6),'記録シート'!X6-開始週体脂肪率,"")</f>
      </c>
      <c r="Y6" s="38">
        <f>IF(ISNUMBER('記録シート'!Y6),'記録シート'!Y6-開始週体脂肪率,"")</f>
      </c>
      <c r="Z6" s="38">
        <f>IF(ISNUMBER('記録シート'!Z6),'記録シート'!Z6-開始週体脂肪率,"")</f>
      </c>
      <c r="AA6" s="38">
        <f>IF(ISNUMBER('記録シート'!AA6),'記録シート'!AA6-開始週体脂肪率,"")</f>
      </c>
      <c r="AB6" s="38">
        <f>IF(ISNUMBER('記録シート'!AB6),'記録シート'!AB6-開始週体脂肪率,"")</f>
      </c>
      <c r="AC6" s="38">
        <f>IF(ISNUMBER('記録シート'!AC6),'記録シート'!AC6-開始週体脂肪率,"")</f>
      </c>
      <c r="AD6" s="38">
        <f>IF(ISNUMBER('記録シート'!AD6),'記録シート'!AD6-開始週体脂肪率,"")</f>
      </c>
      <c r="AE6" s="38">
        <f>IF(ISNUMBER('記録シート'!AE6),'記録シート'!AE6-開始週体脂肪率,"")</f>
      </c>
      <c r="AF6" s="38">
        <f>IF(ISNUMBER('記録シート'!AF6),'記録シート'!AF6-開始週体脂肪率,"")</f>
      </c>
      <c r="AG6" s="39">
        <f>IF(ISNUMBER('記録シート'!AG6),'記録シート'!AG6-開始週体脂肪率,"")</f>
      </c>
      <c r="AH6" s="4" t="e">
        <f t="shared" si="1"/>
        <v>#N/A</v>
      </c>
      <c r="AI6" s="36">
        <f>IF(ISNUMBER('記録シート'!AI6),'記録シート'!AI6-開始週ウエスト,"")</f>
      </c>
      <c r="AJ6" s="31">
        <f>IF(ISNUMBER('記録シート'!AJ6),'記録シート'!AJ6-開始週ウエスト,"")</f>
      </c>
      <c r="AK6" s="31">
        <f>IF(ISNUMBER('記録シート'!AK6),'記録シート'!AK6-開始週ウエスト,"")</f>
      </c>
      <c r="AL6" s="31">
        <f>IF(ISNUMBER('記録シート'!AL6),'記録シート'!AL6-開始週ウエスト,"")</f>
      </c>
      <c r="AM6" s="31">
        <f>IF(ISNUMBER('記録シート'!AM6),'記録シート'!AM6-開始週ウエスト,"")</f>
      </c>
      <c r="AN6" s="31">
        <f>IF(ISNUMBER('記録シート'!AN6),'記録シート'!AN6-開始週ウエスト,"")</f>
      </c>
      <c r="AO6" s="31">
        <f>IF(ISNUMBER('記録シート'!AO6),'記録シート'!AO6-開始週ウエスト,"")</f>
      </c>
      <c r="AP6" s="31">
        <f>IF(ISNUMBER('記録シート'!AP6),'記録シート'!AP6-開始週ウエスト,"")</f>
      </c>
      <c r="AQ6" s="31">
        <f>IF(ISNUMBER('記録シート'!AQ6),'記録シート'!AQ6-開始週ウエスト,"")</f>
      </c>
      <c r="AR6" s="31">
        <f>IF(ISNUMBER('記録シート'!AR6),'記録シート'!AR6-開始週ウエスト,"")</f>
      </c>
      <c r="AS6" s="31">
        <f>IF(ISNUMBER('記録シート'!AS6),'記録シート'!AS6-開始週ウエスト,"")</f>
      </c>
      <c r="AT6" s="31">
        <f>IF(ISNUMBER('記録シート'!AT6),'記録シート'!AT6-開始週ウエスト,"")</f>
      </c>
      <c r="AU6" s="31">
        <f>IF(ISNUMBER('記録シート'!AU6),'記録シート'!AU6-開始週ウエスト,"")</f>
      </c>
      <c r="AV6" s="32">
        <f>IF(ISNUMBER('記録シート'!AV6),'記録シート'!AV6-開始週ウエスト,"")</f>
      </c>
    </row>
    <row r="7" spans="1:48" ht="13.5">
      <c r="A7" s="3">
        <v>3</v>
      </c>
      <c r="B7" s="12">
        <f t="shared" si="3"/>
        <v>41259</v>
      </c>
      <c r="C7" s="4">
        <f>-'記録シート'!C$4+'記録シート'!C7</f>
        <v>-0.75</v>
      </c>
      <c r="D7" s="37" t="e">
        <f t="shared" si="2"/>
        <v>#N/A</v>
      </c>
      <c r="E7" s="38">
        <f>IF(ISNUMBER('記録シート'!E7),'記録シート'!E7-'記録シート'!$C$4,"")</f>
      </c>
      <c r="F7" s="38">
        <f>IF(ISNUMBER('記録シート'!F7),'記録シート'!F7-'記録シート'!$C$4,"")</f>
      </c>
      <c r="G7" s="38">
        <f>IF(ISNUMBER('記録シート'!G7),'記録シート'!G7-'記録シート'!$C$4,"")</f>
      </c>
      <c r="H7" s="38">
        <f>IF(ISNUMBER('記録シート'!H7),'記録シート'!H7-'記録シート'!$C$4,"")</f>
      </c>
      <c r="I7" s="38">
        <f>IF(ISNUMBER('記録シート'!I7),'記録シート'!I7-'記録シート'!$C$4,"")</f>
      </c>
      <c r="J7" s="38">
        <f>IF(ISNUMBER('記録シート'!J7),'記録シート'!J7-'記録シート'!$C$4,"")</f>
      </c>
      <c r="K7" s="38">
        <f>IF(ISNUMBER('記録シート'!K7),'記録シート'!K7-'記録シート'!$C$4,"")</f>
      </c>
      <c r="L7" s="38">
        <f>IF(ISNUMBER('記録シート'!L7),'記録シート'!L7-'記録シート'!$C$4,"")</f>
      </c>
      <c r="M7" s="38">
        <f>IF(ISNUMBER('記録シート'!M7),'記録シート'!M7-'記録シート'!$C$4,"")</f>
      </c>
      <c r="N7" s="38">
        <f>IF(ISNUMBER('記録シート'!N7),'記録シート'!N7-'記録シート'!$C$4,"")</f>
      </c>
      <c r="O7" s="38">
        <f>IF(ISNUMBER('記録シート'!O7),'記録シート'!O7-'記録シート'!$C$4,"")</f>
      </c>
      <c r="P7" s="38">
        <f>IF(ISNUMBER('記録シート'!P7),'記録シート'!P7-'記録シート'!$C$4,"")</f>
      </c>
      <c r="Q7" s="38">
        <f>IF(ISNUMBER('記録シート'!Q7),'記録シート'!Q7-'記録シート'!$C$4,"")</f>
      </c>
      <c r="R7" s="39">
        <f>IF(ISNUMBER('記録シート'!R7),'記録シート'!R7-'記録シート'!$C$4,"")</f>
      </c>
      <c r="S7" s="4" t="e">
        <f t="shared" si="0"/>
        <v>#N/A</v>
      </c>
      <c r="T7" s="38">
        <f>IF(ISNUMBER('記録シート'!T7),'記録シート'!T7-開始週体脂肪率,"")</f>
      </c>
      <c r="U7" s="38">
        <f>IF(ISNUMBER('記録シート'!U7),'記録シート'!U7-開始週体脂肪率,"")</f>
      </c>
      <c r="V7" s="38">
        <f>IF(ISNUMBER('記録シート'!V7),'記録シート'!V7-開始週体脂肪率,"")</f>
      </c>
      <c r="W7" s="38">
        <f>IF(ISNUMBER('記録シート'!W7),'記録シート'!W7-開始週体脂肪率,"")</f>
      </c>
      <c r="X7" s="38">
        <f>IF(ISNUMBER('記録シート'!X7),'記録シート'!X7-開始週体脂肪率,"")</f>
      </c>
      <c r="Y7" s="38">
        <f>IF(ISNUMBER('記録シート'!Y7),'記録シート'!Y7-開始週体脂肪率,"")</f>
      </c>
      <c r="Z7" s="38">
        <f>IF(ISNUMBER('記録シート'!Z7),'記録シート'!Z7-開始週体脂肪率,"")</f>
      </c>
      <c r="AA7" s="38">
        <f>IF(ISNUMBER('記録シート'!AA7),'記録シート'!AA7-開始週体脂肪率,"")</f>
      </c>
      <c r="AB7" s="38">
        <f>IF(ISNUMBER('記録シート'!AB7),'記録シート'!AB7-開始週体脂肪率,"")</f>
      </c>
      <c r="AC7" s="38">
        <f>IF(ISNUMBER('記録シート'!AC7),'記録シート'!AC7-開始週体脂肪率,"")</f>
      </c>
      <c r="AD7" s="38">
        <f>IF(ISNUMBER('記録シート'!AD7),'記録シート'!AD7-開始週体脂肪率,"")</f>
      </c>
      <c r="AE7" s="38">
        <f>IF(ISNUMBER('記録シート'!AE7),'記録シート'!AE7-開始週体脂肪率,"")</f>
      </c>
      <c r="AF7" s="38">
        <f>IF(ISNUMBER('記録シート'!AF7),'記録シート'!AF7-開始週体脂肪率,"")</f>
      </c>
      <c r="AG7" s="39">
        <f>IF(ISNUMBER('記録シート'!AG7),'記録シート'!AG7-開始週体脂肪率,"")</f>
      </c>
      <c r="AH7" s="4" t="e">
        <f t="shared" si="1"/>
        <v>#N/A</v>
      </c>
      <c r="AI7" s="31">
        <f>IF(ISNUMBER('記録シート'!AI7),'記録シート'!AI7-開始週ウエスト,"")</f>
      </c>
      <c r="AJ7" s="31">
        <f>IF(ISNUMBER('記録シート'!AJ7),'記録シート'!AJ7-開始週ウエスト,"")</f>
      </c>
      <c r="AK7" s="31">
        <f>IF(ISNUMBER('記録シート'!AK7),'記録シート'!AK7-開始週ウエスト,"")</f>
      </c>
      <c r="AL7" s="31">
        <f>IF(ISNUMBER('記録シート'!AL7),'記録シート'!AL7-開始週ウエスト,"")</f>
      </c>
      <c r="AM7" s="31">
        <f>IF(ISNUMBER('記録シート'!AM7),'記録シート'!AM7-開始週ウエスト,"")</f>
      </c>
      <c r="AN7" s="31">
        <f>IF(ISNUMBER('記録シート'!AN7),'記録シート'!AN7-開始週ウエスト,"")</f>
      </c>
      <c r="AO7" s="31">
        <f>IF(ISNUMBER('記録シート'!AO7),'記録シート'!AO7-開始週ウエスト,"")</f>
      </c>
      <c r="AP7" s="31">
        <f>IF(ISNUMBER('記録シート'!AP7),'記録シート'!AP7-開始週ウエスト,"")</f>
      </c>
      <c r="AQ7" s="31">
        <f>IF(ISNUMBER('記録シート'!AQ7),'記録シート'!AQ7-開始週ウエスト,"")</f>
      </c>
      <c r="AR7" s="31">
        <f>IF(ISNUMBER('記録シート'!AR7),'記録シート'!AR7-開始週ウエスト,"")</f>
      </c>
      <c r="AS7" s="31">
        <f>IF(ISNUMBER('記録シート'!AS7),'記録シート'!AS7-開始週ウエスト,"")</f>
      </c>
      <c r="AT7" s="31">
        <f>IF(ISNUMBER('記録シート'!AT7),'記録シート'!AT7-開始週ウエスト,"")</f>
      </c>
      <c r="AU7" s="31">
        <f>IF(ISNUMBER('記録シート'!AU7),'記録シート'!AU7-開始週ウエスト,"")</f>
      </c>
      <c r="AV7" s="32">
        <f>IF(ISNUMBER('記録シート'!AV7),'記録シート'!AV7-開始週ウエスト,"")</f>
      </c>
    </row>
    <row r="8" spans="1:48" ht="13.5">
      <c r="A8" s="3">
        <v>4</v>
      </c>
      <c r="B8" s="12">
        <f t="shared" si="3"/>
        <v>41266</v>
      </c>
      <c r="C8" s="4">
        <f>-'記録シート'!C$4+'記録シート'!C8</f>
        <v>-1</v>
      </c>
      <c r="D8" s="37" t="e">
        <f t="shared" si="2"/>
        <v>#N/A</v>
      </c>
      <c r="E8" s="38">
        <f>IF(ISNUMBER('記録シート'!E8),'記録シート'!E8-'記録シート'!$C$4,"")</f>
      </c>
      <c r="F8" s="38">
        <f>IF(ISNUMBER('記録シート'!F8),'記録シート'!F8-'記録シート'!$C$4,"")</f>
      </c>
      <c r="G8" s="38">
        <f>IF(ISNUMBER('記録シート'!G8),'記録シート'!G8-'記録シート'!$C$4,"")</f>
      </c>
      <c r="H8" s="38">
        <f>IF(ISNUMBER('記録シート'!H8),'記録シート'!H8-'記録シート'!$C$4,"")</f>
      </c>
      <c r="I8" s="38">
        <f>IF(ISNUMBER('記録シート'!I8),'記録シート'!I8-'記録シート'!$C$4,"")</f>
      </c>
      <c r="J8" s="38">
        <f>IF(ISNUMBER('記録シート'!J8),'記録シート'!J8-'記録シート'!$C$4,"")</f>
      </c>
      <c r="K8" s="38">
        <f>IF(ISNUMBER('記録シート'!K8),'記録シート'!K8-'記録シート'!$C$4,"")</f>
      </c>
      <c r="L8" s="38">
        <f>IF(ISNUMBER('記録シート'!L8),'記録シート'!L8-'記録シート'!$C$4,"")</f>
      </c>
      <c r="M8" s="38">
        <f>IF(ISNUMBER('記録シート'!M8),'記録シート'!M8-'記録シート'!$C$4,"")</f>
      </c>
      <c r="N8" s="38">
        <f>IF(ISNUMBER('記録シート'!N8),'記録シート'!N8-'記録シート'!$C$4,"")</f>
      </c>
      <c r="O8" s="38">
        <f>IF(ISNUMBER('記録シート'!O8),'記録シート'!O8-'記録シート'!$C$4,"")</f>
      </c>
      <c r="P8" s="38">
        <f>IF(ISNUMBER('記録シート'!P8),'記録シート'!P8-'記録シート'!$C$4,"")</f>
      </c>
      <c r="Q8" s="38">
        <f>IF(ISNUMBER('記録シート'!Q8),'記録シート'!Q8-'記録シート'!$C$4,"")</f>
      </c>
      <c r="R8" s="39">
        <f>IF(ISNUMBER('記録シート'!R8),'記録シート'!R8-'記録シート'!$C$4,"")</f>
      </c>
      <c r="S8" s="4" t="e">
        <f t="shared" si="0"/>
        <v>#N/A</v>
      </c>
      <c r="T8" s="38">
        <f>IF(ISNUMBER('記録シート'!T8),'記録シート'!T8-開始週体脂肪率,"")</f>
      </c>
      <c r="U8" s="38">
        <f>IF(ISNUMBER('記録シート'!U8),'記録シート'!U8-開始週体脂肪率,"")</f>
      </c>
      <c r="V8" s="38">
        <f>IF(ISNUMBER('記録シート'!V8),'記録シート'!V8-開始週体脂肪率,"")</f>
      </c>
      <c r="W8" s="38">
        <f>IF(ISNUMBER('記録シート'!W8),'記録シート'!W8-開始週体脂肪率,"")</f>
      </c>
      <c r="X8" s="38">
        <f>IF(ISNUMBER('記録シート'!X8),'記録シート'!X8-開始週体脂肪率,"")</f>
      </c>
      <c r="Y8" s="38">
        <f>IF(ISNUMBER('記録シート'!Y8),'記録シート'!Y8-開始週体脂肪率,"")</f>
      </c>
      <c r="Z8" s="38">
        <f>IF(ISNUMBER('記録シート'!Z8),'記録シート'!Z8-開始週体脂肪率,"")</f>
      </c>
      <c r="AA8" s="38">
        <f>IF(ISNUMBER('記録シート'!AA8),'記録シート'!AA8-開始週体脂肪率,"")</f>
      </c>
      <c r="AB8" s="38">
        <f>IF(ISNUMBER('記録シート'!AB8),'記録シート'!AB8-開始週体脂肪率,"")</f>
      </c>
      <c r="AC8" s="38">
        <f>IF(ISNUMBER('記録シート'!AC8),'記録シート'!AC8-開始週体脂肪率,"")</f>
      </c>
      <c r="AD8" s="38">
        <f>IF(ISNUMBER('記録シート'!AD8),'記録シート'!AD8-開始週体脂肪率,"")</f>
      </c>
      <c r="AE8" s="38">
        <f>IF(ISNUMBER('記録シート'!AE8),'記録シート'!AE8-開始週体脂肪率,"")</f>
      </c>
      <c r="AF8" s="38">
        <f>IF(ISNUMBER('記録シート'!AF8),'記録シート'!AF8-開始週体脂肪率,"")</f>
      </c>
      <c r="AG8" s="39">
        <f>IF(ISNUMBER('記録シート'!AG8),'記録シート'!AG8-開始週体脂肪率,"")</f>
      </c>
      <c r="AH8" s="4" t="e">
        <f t="shared" si="1"/>
        <v>#N/A</v>
      </c>
      <c r="AI8" s="31">
        <f>IF(ISNUMBER('記録シート'!AI8),'記録シート'!AI8-開始週ウエスト,"")</f>
      </c>
      <c r="AJ8" s="31">
        <f>IF(ISNUMBER('記録シート'!AJ8),'記録シート'!AJ8-開始週ウエスト,"")</f>
      </c>
      <c r="AK8" s="31">
        <f>IF(ISNUMBER('記録シート'!AK8),'記録シート'!AK8-開始週ウエスト,"")</f>
      </c>
      <c r="AL8" s="31">
        <f>IF(ISNUMBER('記録シート'!AL8),'記録シート'!AL8-開始週ウエスト,"")</f>
      </c>
      <c r="AM8" s="31">
        <f>IF(ISNUMBER('記録シート'!AM8),'記録シート'!AM8-開始週ウエスト,"")</f>
      </c>
      <c r="AN8" s="31">
        <f>IF(ISNUMBER('記録シート'!AN8),'記録シート'!AN8-開始週ウエスト,"")</f>
      </c>
      <c r="AO8" s="31">
        <f>IF(ISNUMBER('記録シート'!AO8),'記録シート'!AO8-開始週ウエスト,"")</f>
      </c>
      <c r="AP8" s="31">
        <f>IF(ISNUMBER('記録シート'!AP8),'記録シート'!AP8-開始週ウエスト,"")</f>
      </c>
      <c r="AQ8" s="31">
        <f>IF(ISNUMBER('記録シート'!AQ8),'記録シート'!AQ8-開始週ウエスト,"")</f>
      </c>
      <c r="AR8" s="31">
        <f>IF(ISNUMBER('記録シート'!AR8),'記録シート'!AR8-開始週ウエスト,"")</f>
      </c>
      <c r="AS8" s="31">
        <f>IF(ISNUMBER('記録シート'!AS8),'記録シート'!AS8-開始週ウエスト,"")</f>
      </c>
      <c r="AT8" s="31">
        <f>IF(ISNUMBER('記録シート'!AT8),'記録シート'!AT8-開始週ウエスト,"")</f>
      </c>
      <c r="AU8" s="31">
        <f>IF(ISNUMBER('記録シート'!AU8),'記録シート'!AU8-開始週ウエスト,"")</f>
      </c>
      <c r="AV8" s="32">
        <f>IF(ISNUMBER('記録シート'!AV8),'記録シート'!AV8-開始週ウエスト,"")</f>
      </c>
    </row>
    <row r="9" spans="1:48" ht="13.5">
      <c r="A9" s="3">
        <v>5</v>
      </c>
      <c r="B9" s="12">
        <f t="shared" si="3"/>
        <v>41273</v>
      </c>
      <c r="C9" s="4">
        <f>-'記録シート'!C$4+'記録シート'!C9</f>
        <v>-1.25</v>
      </c>
      <c r="D9" s="37" t="e">
        <f t="shared" si="2"/>
        <v>#N/A</v>
      </c>
      <c r="E9" s="38">
        <f>IF(ISNUMBER('記録シート'!E9),'記録シート'!E9-'記録シート'!$C$4,"")</f>
      </c>
      <c r="F9" s="38">
        <f>IF(ISNUMBER('記録シート'!F9),'記録シート'!F9-'記録シート'!$C$4,"")</f>
      </c>
      <c r="G9" s="38">
        <f>IF(ISNUMBER('記録シート'!G9),'記録シート'!G9-'記録シート'!$C$4,"")</f>
      </c>
      <c r="H9" s="38">
        <f>IF(ISNUMBER('記録シート'!H9),'記録シート'!H9-'記録シート'!$C$4,"")</f>
      </c>
      <c r="I9" s="38">
        <f>IF(ISNUMBER('記録シート'!I9),'記録シート'!I9-'記録シート'!$C$4,"")</f>
      </c>
      <c r="J9" s="38">
        <f>IF(ISNUMBER('記録シート'!J9),'記録シート'!J9-'記録シート'!$C$4,"")</f>
      </c>
      <c r="K9" s="38">
        <f>IF(ISNUMBER('記録シート'!K9),'記録シート'!K9-'記録シート'!$C$4,"")</f>
      </c>
      <c r="L9" s="38">
        <f>IF(ISNUMBER('記録シート'!L9),'記録シート'!L9-'記録シート'!$C$4,"")</f>
      </c>
      <c r="M9" s="38">
        <f>IF(ISNUMBER('記録シート'!M9),'記録シート'!M9-'記録シート'!$C$4,"")</f>
      </c>
      <c r="N9" s="38">
        <f>IF(ISNUMBER('記録シート'!N9),'記録シート'!N9-'記録シート'!$C$4,"")</f>
      </c>
      <c r="O9" s="38">
        <f>IF(ISNUMBER('記録シート'!O9),'記録シート'!O9-'記録シート'!$C$4,"")</f>
      </c>
      <c r="P9" s="38">
        <f>IF(ISNUMBER('記録シート'!P9),'記録シート'!P9-'記録シート'!$C$4,"")</f>
      </c>
      <c r="Q9" s="38">
        <f>IF(ISNUMBER('記録シート'!Q9),'記録シート'!Q9-'記録シート'!$C$4,"")</f>
      </c>
      <c r="R9" s="39">
        <f>IF(ISNUMBER('記録シート'!R9),'記録シート'!R9-'記録シート'!$C$4,"")</f>
      </c>
      <c r="S9" s="4" t="e">
        <f t="shared" si="0"/>
        <v>#N/A</v>
      </c>
      <c r="T9" s="38">
        <f>IF(ISNUMBER('記録シート'!T9),'記録シート'!T9-開始週体脂肪率,"")</f>
      </c>
      <c r="U9" s="38">
        <f>IF(ISNUMBER('記録シート'!U9),'記録シート'!U9-開始週体脂肪率,"")</f>
      </c>
      <c r="V9" s="38">
        <f>IF(ISNUMBER('記録シート'!V9),'記録シート'!V9-開始週体脂肪率,"")</f>
      </c>
      <c r="W9" s="38">
        <f>IF(ISNUMBER('記録シート'!W9),'記録シート'!W9-開始週体脂肪率,"")</f>
      </c>
      <c r="X9" s="38">
        <f>IF(ISNUMBER('記録シート'!X9),'記録シート'!X9-開始週体脂肪率,"")</f>
      </c>
      <c r="Y9" s="38">
        <f>IF(ISNUMBER('記録シート'!Y9),'記録シート'!Y9-開始週体脂肪率,"")</f>
      </c>
      <c r="Z9" s="38">
        <f>IF(ISNUMBER('記録シート'!Z9),'記録シート'!Z9-開始週体脂肪率,"")</f>
      </c>
      <c r="AA9" s="38">
        <f>IF(ISNUMBER('記録シート'!AA9),'記録シート'!AA9-開始週体脂肪率,"")</f>
      </c>
      <c r="AB9" s="38">
        <f>IF(ISNUMBER('記録シート'!AB9),'記録シート'!AB9-開始週体脂肪率,"")</f>
      </c>
      <c r="AC9" s="38">
        <f>IF(ISNUMBER('記録シート'!AC9),'記録シート'!AC9-開始週体脂肪率,"")</f>
      </c>
      <c r="AD9" s="38">
        <f>IF(ISNUMBER('記録シート'!AD9),'記録シート'!AD9-開始週体脂肪率,"")</f>
      </c>
      <c r="AE9" s="38">
        <f>IF(ISNUMBER('記録シート'!AE9),'記録シート'!AE9-開始週体脂肪率,"")</f>
      </c>
      <c r="AF9" s="38">
        <f>IF(ISNUMBER('記録シート'!AF9),'記録シート'!AF9-開始週体脂肪率,"")</f>
      </c>
      <c r="AG9" s="39">
        <f>IF(ISNUMBER('記録シート'!AG9),'記録シート'!AG9-開始週体脂肪率,"")</f>
      </c>
      <c r="AH9" s="4" t="e">
        <f t="shared" si="1"/>
        <v>#N/A</v>
      </c>
      <c r="AI9" s="31">
        <f>IF(ISNUMBER('記録シート'!AI9),'記録シート'!AI9-開始週ウエスト,"")</f>
      </c>
      <c r="AJ9" s="31">
        <f>IF(ISNUMBER('記録シート'!AJ9),'記録シート'!AJ9-開始週ウエスト,"")</f>
      </c>
      <c r="AK9" s="31">
        <f>IF(ISNUMBER('記録シート'!AK9),'記録シート'!AK9-開始週ウエスト,"")</f>
      </c>
      <c r="AL9" s="31">
        <f>IF(ISNUMBER('記録シート'!AL9),'記録シート'!AL9-開始週ウエスト,"")</f>
      </c>
      <c r="AM9" s="31">
        <f>IF(ISNUMBER('記録シート'!AM9),'記録シート'!AM9-開始週ウエスト,"")</f>
      </c>
      <c r="AN9" s="31">
        <f>IF(ISNUMBER('記録シート'!AN9),'記録シート'!AN9-開始週ウエスト,"")</f>
      </c>
      <c r="AO9" s="31">
        <f>IF(ISNUMBER('記録シート'!AO9),'記録シート'!AO9-開始週ウエスト,"")</f>
      </c>
      <c r="AP9" s="31">
        <f>IF(ISNUMBER('記録シート'!AP9),'記録シート'!AP9-開始週ウエスト,"")</f>
      </c>
      <c r="AQ9" s="31">
        <f>IF(ISNUMBER('記録シート'!AQ9),'記録シート'!AQ9-開始週ウエスト,"")</f>
      </c>
      <c r="AR9" s="31">
        <f>IF(ISNUMBER('記録シート'!AR9),'記録シート'!AR9-開始週ウエスト,"")</f>
      </c>
      <c r="AS9" s="31">
        <f>IF(ISNUMBER('記録シート'!AS9),'記録シート'!AS9-開始週ウエスト,"")</f>
      </c>
      <c r="AT9" s="31">
        <f>IF(ISNUMBER('記録シート'!AT9),'記録シート'!AT9-開始週ウエスト,"")</f>
      </c>
      <c r="AU9" s="31">
        <f>IF(ISNUMBER('記録シート'!AU9),'記録シート'!AU9-開始週ウエスト,"")</f>
      </c>
      <c r="AV9" s="32">
        <f>IF(ISNUMBER('記録シート'!AV9),'記録シート'!AV9-開始週ウエスト,"")</f>
      </c>
    </row>
    <row r="10" spans="1:48" ht="13.5">
      <c r="A10" s="3">
        <v>6</v>
      </c>
      <c r="B10" s="12">
        <f t="shared" si="3"/>
        <v>41280</v>
      </c>
      <c r="C10" s="4">
        <f>-'記録シート'!C$4+'記録シート'!C10</f>
        <v>-1.5</v>
      </c>
      <c r="D10" s="37" t="e">
        <f t="shared" si="2"/>
        <v>#N/A</v>
      </c>
      <c r="E10" s="38">
        <f>IF(ISNUMBER('記録シート'!E10),'記録シート'!E10-'記録シート'!$C$4,"")</f>
      </c>
      <c r="F10" s="38">
        <f>IF(ISNUMBER('記録シート'!F10),'記録シート'!F10-'記録シート'!$C$4,"")</f>
      </c>
      <c r="G10" s="38">
        <f>IF(ISNUMBER('記録シート'!G10),'記録シート'!G10-'記録シート'!$C$4,"")</f>
      </c>
      <c r="H10" s="38">
        <f>IF(ISNUMBER('記録シート'!H10),'記録シート'!H10-'記録シート'!$C$4,"")</f>
      </c>
      <c r="I10" s="38">
        <f>IF(ISNUMBER('記録シート'!I10),'記録シート'!I10-'記録シート'!$C$4,"")</f>
      </c>
      <c r="J10" s="38">
        <f>IF(ISNUMBER('記録シート'!J10),'記録シート'!J10-'記録シート'!$C$4,"")</f>
      </c>
      <c r="K10" s="38">
        <f>IF(ISNUMBER('記録シート'!K10),'記録シート'!K10-'記録シート'!$C$4,"")</f>
      </c>
      <c r="L10" s="38">
        <f>IF(ISNUMBER('記録シート'!L10),'記録シート'!L10-'記録シート'!$C$4,"")</f>
      </c>
      <c r="M10" s="38">
        <f>IF(ISNUMBER('記録シート'!M10),'記録シート'!M10-'記録シート'!$C$4,"")</f>
      </c>
      <c r="N10" s="38">
        <f>IF(ISNUMBER('記録シート'!N10),'記録シート'!N10-'記録シート'!$C$4,"")</f>
      </c>
      <c r="O10" s="38">
        <f>IF(ISNUMBER('記録シート'!O10),'記録シート'!O10-'記録シート'!$C$4,"")</f>
      </c>
      <c r="P10" s="38">
        <f>IF(ISNUMBER('記録シート'!P10),'記録シート'!P10-'記録シート'!$C$4,"")</f>
      </c>
      <c r="Q10" s="38">
        <f>IF(ISNUMBER('記録シート'!Q10),'記録シート'!Q10-'記録シート'!$C$4,"")</f>
      </c>
      <c r="R10" s="39">
        <f>IF(ISNUMBER('記録シート'!R10),'記録シート'!R10-'記録シート'!$C$4,"")</f>
      </c>
      <c r="S10" s="4" t="e">
        <f t="shared" si="0"/>
        <v>#N/A</v>
      </c>
      <c r="T10" s="38">
        <f>IF(ISNUMBER('記録シート'!T10),'記録シート'!T10-開始週体脂肪率,"")</f>
      </c>
      <c r="U10" s="38">
        <f>IF(ISNUMBER('記録シート'!U10),'記録シート'!U10-開始週体脂肪率,"")</f>
      </c>
      <c r="V10" s="38">
        <f>IF(ISNUMBER('記録シート'!V10),'記録シート'!V10-開始週体脂肪率,"")</f>
      </c>
      <c r="W10" s="38">
        <f>IF(ISNUMBER('記録シート'!W10),'記録シート'!W10-開始週体脂肪率,"")</f>
      </c>
      <c r="X10" s="38">
        <f>IF(ISNUMBER('記録シート'!X10),'記録シート'!X10-開始週体脂肪率,"")</f>
      </c>
      <c r="Y10" s="38">
        <f>IF(ISNUMBER('記録シート'!Y10),'記録シート'!Y10-開始週体脂肪率,"")</f>
      </c>
      <c r="Z10" s="38">
        <f>IF(ISNUMBER('記録シート'!Z10),'記録シート'!Z10-開始週体脂肪率,"")</f>
      </c>
      <c r="AA10" s="38">
        <f>IF(ISNUMBER('記録シート'!AA10),'記録シート'!AA10-開始週体脂肪率,"")</f>
      </c>
      <c r="AB10" s="38">
        <f>IF(ISNUMBER('記録シート'!AB10),'記録シート'!AB10-開始週体脂肪率,"")</f>
      </c>
      <c r="AC10" s="38">
        <f>IF(ISNUMBER('記録シート'!AC10),'記録シート'!AC10-開始週体脂肪率,"")</f>
      </c>
      <c r="AD10" s="38">
        <f>IF(ISNUMBER('記録シート'!AD10),'記録シート'!AD10-開始週体脂肪率,"")</f>
      </c>
      <c r="AE10" s="38">
        <f>IF(ISNUMBER('記録シート'!AE10),'記録シート'!AE10-開始週体脂肪率,"")</f>
      </c>
      <c r="AF10" s="38">
        <f>IF(ISNUMBER('記録シート'!AF10),'記録シート'!AF10-開始週体脂肪率,"")</f>
      </c>
      <c r="AG10" s="39">
        <f>IF(ISNUMBER('記録シート'!AG10),'記録シート'!AG10-開始週体脂肪率,"")</f>
      </c>
      <c r="AH10" s="4" t="e">
        <f t="shared" si="1"/>
        <v>#N/A</v>
      </c>
      <c r="AI10" s="31">
        <f>IF(ISNUMBER('記録シート'!AI10),'記録シート'!AI10-開始週ウエスト,"")</f>
      </c>
      <c r="AJ10" s="31">
        <f>IF(ISNUMBER('記録シート'!AJ10),'記録シート'!AJ10-開始週ウエスト,"")</f>
      </c>
      <c r="AK10" s="31">
        <f>IF(ISNUMBER('記録シート'!AK10),'記録シート'!AK10-開始週ウエスト,"")</f>
      </c>
      <c r="AL10" s="31">
        <f>IF(ISNUMBER('記録シート'!AL10),'記録シート'!AL10-開始週ウエスト,"")</f>
      </c>
      <c r="AM10" s="31">
        <f>IF(ISNUMBER('記録シート'!AM10),'記録シート'!AM10-開始週ウエスト,"")</f>
      </c>
      <c r="AN10" s="31">
        <f>IF(ISNUMBER('記録シート'!AN10),'記録シート'!AN10-開始週ウエスト,"")</f>
      </c>
      <c r="AO10" s="31">
        <f>IF(ISNUMBER('記録シート'!AO10),'記録シート'!AO10-開始週ウエスト,"")</f>
      </c>
      <c r="AP10" s="31">
        <f>IF(ISNUMBER('記録シート'!AP10),'記録シート'!AP10-開始週ウエスト,"")</f>
      </c>
      <c r="AQ10" s="31">
        <f>IF(ISNUMBER('記録シート'!AQ10),'記録シート'!AQ10-開始週ウエスト,"")</f>
      </c>
      <c r="AR10" s="31">
        <f>IF(ISNUMBER('記録シート'!AR10),'記録シート'!AR10-開始週ウエスト,"")</f>
      </c>
      <c r="AS10" s="31">
        <f>IF(ISNUMBER('記録シート'!AS10),'記録シート'!AS10-開始週ウエスト,"")</f>
      </c>
      <c r="AT10" s="31">
        <f>IF(ISNUMBER('記録シート'!AT10),'記録シート'!AT10-開始週ウエスト,"")</f>
      </c>
      <c r="AU10" s="31">
        <f>IF(ISNUMBER('記録シート'!AU10),'記録シート'!AU10-開始週ウエスト,"")</f>
      </c>
      <c r="AV10" s="32">
        <f>IF(ISNUMBER('記録シート'!AV10),'記録シート'!AV10-開始週ウエスト,"")</f>
      </c>
    </row>
    <row r="11" spans="1:48" ht="13.5">
      <c r="A11" s="3">
        <v>7</v>
      </c>
      <c r="B11" s="12">
        <f t="shared" si="3"/>
        <v>41287</v>
      </c>
      <c r="C11" s="4">
        <f>-'記録シート'!C$4+'記録シート'!C11</f>
        <v>-1.75</v>
      </c>
      <c r="D11" s="37" t="e">
        <f t="shared" si="2"/>
        <v>#N/A</v>
      </c>
      <c r="E11" s="38">
        <f>IF(ISNUMBER('記録シート'!E11),'記録シート'!E11-'記録シート'!$C$4,"")</f>
      </c>
      <c r="F11" s="38">
        <f>IF(ISNUMBER('記録シート'!F11),'記録シート'!F11-'記録シート'!$C$4,"")</f>
      </c>
      <c r="G11" s="38">
        <f>IF(ISNUMBER('記録シート'!G11),'記録シート'!G11-'記録シート'!$C$4,"")</f>
      </c>
      <c r="H11" s="38">
        <f>IF(ISNUMBER('記録シート'!H11),'記録シート'!H11-'記録シート'!$C$4,"")</f>
      </c>
      <c r="I11" s="38">
        <f>IF(ISNUMBER('記録シート'!I11),'記録シート'!I11-'記録シート'!$C$4,"")</f>
      </c>
      <c r="J11" s="38">
        <f>IF(ISNUMBER('記録シート'!J11),'記録シート'!J11-'記録シート'!$C$4,"")</f>
      </c>
      <c r="K11" s="38">
        <f>IF(ISNUMBER('記録シート'!K11),'記録シート'!K11-'記録シート'!$C$4,"")</f>
      </c>
      <c r="L11" s="38">
        <f>IF(ISNUMBER('記録シート'!L11),'記録シート'!L11-'記録シート'!$C$4,"")</f>
      </c>
      <c r="M11" s="38">
        <f>IF(ISNUMBER('記録シート'!M11),'記録シート'!M11-'記録シート'!$C$4,"")</f>
      </c>
      <c r="N11" s="38">
        <f>IF(ISNUMBER('記録シート'!N11),'記録シート'!N11-'記録シート'!$C$4,"")</f>
      </c>
      <c r="O11" s="38">
        <f>IF(ISNUMBER('記録シート'!O11),'記録シート'!O11-'記録シート'!$C$4,"")</f>
      </c>
      <c r="P11" s="38">
        <f>IF(ISNUMBER('記録シート'!P11),'記録シート'!P11-'記録シート'!$C$4,"")</f>
      </c>
      <c r="Q11" s="38">
        <f>IF(ISNUMBER('記録シート'!Q11),'記録シート'!Q11-'記録シート'!$C$4,"")</f>
      </c>
      <c r="R11" s="39">
        <f>IF(ISNUMBER('記録シート'!R11),'記録シート'!R11-'記録シート'!$C$4,"")</f>
      </c>
      <c r="S11" s="4" t="e">
        <f t="shared" si="0"/>
        <v>#N/A</v>
      </c>
      <c r="T11" s="38">
        <f>IF(ISNUMBER('記録シート'!T11),'記録シート'!T11-開始週体脂肪率,"")</f>
      </c>
      <c r="U11" s="38">
        <f>IF(ISNUMBER('記録シート'!U11),'記録シート'!U11-開始週体脂肪率,"")</f>
      </c>
      <c r="V11" s="38">
        <f>IF(ISNUMBER('記録シート'!V11),'記録シート'!V11-開始週体脂肪率,"")</f>
      </c>
      <c r="W11" s="38">
        <f>IF(ISNUMBER('記録シート'!W11),'記録シート'!W11-開始週体脂肪率,"")</f>
      </c>
      <c r="X11" s="38">
        <f>IF(ISNUMBER('記録シート'!X11),'記録シート'!X11-開始週体脂肪率,"")</f>
      </c>
      <c r="Y11" s="38">
        <f>IF(ISNUMBER('記録シート'!Y11),'記録シート'!Y11-開始週体脂肪率,"")</f>
      </c>
      <c r="Z11" s="38">
        <f>IF(ISNUMBER('記録シート'!Z11),'記録シート'!Z11-開始週体脂肪率,"")</f>
      </c>
      <c r="AA11" s="38">
        <f>IF(ISNUMBER('記録シート'!AA11),'記録シート'!AA11-開始週体脂肪率,"")</f>
      </c>
      <c r="AB11" s="38">
        <f>IF(ISNUMBER('記録シート'!AB11),'記録シート'!AB11-開始週体脂肪率,"")</f>
      </c>
      <c r="AC11" s="38">
        <f>IF(ISNUMBER('記録シート'!AC11),'記録シート'!AC11-開始週体脂肪率,"")</f>
      </c>
      <c r="AD11" s="38">
        <f>IF(ISNUMBER('記録シート'!AD11),'記録シート'!AD11-開始週体脂肪率,"")</f>
      </c>
      <c r="AE11" s="38">
        <f>IF(ISNUMBER('記録シート'!AE11),'記録シート'!AE11-開始週体脂肪率,"")</f>
      </c>
      <c r="AF11" s="38">
        <f>IF(ISNUMBER('記録シート'!AF11),'記録シート'!AF11-開始週体脂肪率,"")</f>
      </c>
      <c r="AG11" s="39">
        <f>IF(ISNUMBER('記録シート'!AG11),'記録シート'!AG11-開始週体脂肪率,"")</f>
      </c>
      <c r="AH11" s="4" t="e">
        <f t="shared" si="1"/>
        <v>#N/A</v>
      </c>
      <c r="AI11" s="31">
        <f>IF(ISNUMBER('記録シート'!AI11),'記録シート'!AI11-開始週ウエスト,"")</f>
      </c>
      <c r="AJ11" s="31">
        <f>IF(ISNUMBER('記録シート'!AJ11),'記録シート'!AJ11-開始週ウエスト,"")</f>
      </c>
      <c r="AK11" s="31">
        <f>IF(ISNUMBER('記録シート'!AK11),'記録シート'!AK11-開始週ウエスト,"")</f>
      </c>
      <c r="AL11" s="31">
        <f>IF(ISNUMBER('記録シート'!AL11),'記録シート'!AL11-開始週ウエスト,"")</f>
      </c>
      <c r="AM11" s="31">
        <f>IF(ISNUMBER('記録シート'!AM11),'記録シート'!AM11-開始週ウエスト,"")</f>
      </c>
      <c r="AN11" s="31">
        <f>IF(ISNUMBER('記録シート'!AN11),'記録シート'!AN11-開始週ウエスト,"")</f>
      </c>
      <c r="AO11" s="31">
        <f>IF(ISNUMBER('記録シート'!AO11),'記録シート'!AO11-開始週ウエスト,"")</f>
      </c>
      <c r="AP11" s="31">
        <f>IF(ISNUMBER('記録シート'!AP11),'記録シート'!AP11-開始週ウエスト,"")</f>
      </c>
      <c r="AQ11" s="31">
        <f>IF(ISNUMBER('記録シート'!AQ11),'記録シート'!AQ11-開始週ウエスト,"")</f>
      </c>
      <c r="AR11" s="31">
        <f>IF(ISNUMBER('記録シート'!AR11),'記録シート'!AR11-開始週ウエスト,"")</f>
      </c>
      <c r="AS11" s="31">
        <f>IF(ISNUMBER('記録シート'!AS11),'記録シート'!AS11-開始週ウエスト,"")</f>
      </c>
      <c r="AT11" s="31">
        <f>IF(ISNUMBER('記録シート'!AT11),'記録シート'!AT11-開始週ウエスト,"")</f>
      </c>
      <c r="AU11" s="31">
        <f>IF(ISNUMBER('記録シート'!AU11),'記録シート'!AU11-開始週ウエスト,"")</f>
      </c>
      <c r="AV11" s="32">
        <f>IF(ISNUMBER('記録シート'!AV11),'記録シート'!AV11-開始週ウエスト,"")</f>
      </c>
    </row>
    <row r="12" spans="1:48" ht="13.5">
      <c r="A12" s="3">
        <v>8</v>
      </c>
      <c r="B12" s="12">
        <f t="shared" si="3"/>
        <v>41294</v>
      </c>
      <c r="C12" s="4">
        <f>-'記録シート'!C$4+'記録シート'!C12</f>
        <v>-2</v>
      </c>
      <c r="D12" s="37" t="e">
        <f t="shared" si="2"/>
        <v>#N/A</v>
      </c>
      <c r="E12" s="38">
        <f>IF(ISNUMBER('記録シート'!E12),'記録シート'!E12-'記録シート'!$C$4,"")</f>
      </c>
      <c r="F12" s="38">
        <f>IF(ISNUMBER('記録シート'!F12),'記録シート'!F12-'記録シート'!$C$4,"")</f>
      </c>
      <c r="G12" s="38">
        <f>IF(ISNUMBER('記録シート'!G12),'記録シート'!G12-'記録シート'!$C$4,"")</f>
      </c>
      <c r="H12" s="38">
        <f>IF(ISNUMBER('記録シート'!H12),'記録シート'!H12-'記録シート'!$C$4,"")</f>
      </c>
      <c r="I12" s="38">
        <f>IF(ISNUMBER('記録シート'!I12),'記録シート'!I12-'記録シート'!$C$4,"")</f>
      </c>
      <c r="J12" s="38">
        <f>IF(ISNUMBER('記録シート'!J12),'記録シート'!J12-'記録シート'!$C$4,"")</f>
      </c>
      <c r="K12" s="38">
        <f>IF(ISNUMBER('記録シート'!K12),'記録シート'!K12-'記録シート'!$C$4,"")</f>
      </c>
      <c r="L12" s="41">
        <f>IF(ISNUMBER('記録シート'!L12),'記録シート'!L12-'記録シート'!$C$4,"")</f>
      </c>
      <c r="M12" s="38">
        <f>IF(ISNUMBER('記録シート'!M12),'記録シート'!M12-'記録シート'!$C$4,"")</f>
      </c>
      <c r="N12" s="38">
        <f>IF(ISNUMBER('記録シート'!N12),'記録シート'!N12-'記録シート'!$C$4,"")</f>
      </c>
      <c r="O12" s="38">
        <f>IF(ISNUMBER('記録シート'!O12),'記録シート'!O12-'記録シート'!$C$4,"")</f>
      </c>
      <c r="P12" s="38">
        <f>IF(ISNUMBER('記録シート'!P12),'記録シート'!P12-'記録シート'!$C$4,"")</f>
      </c>
      <c r="Q12" s="38">
        <f>IF(ISNUMBER('記録シート'!Q12),'記録シート'!Q12-'記録シート'!$C$4,"")</f>
      </c>
      <c r="R12" s="39">
        <f>IF(ISNUMBER('記録シート'!R12),'記録シート'!R12-'記録シート'!$C$4,"")</f>
      </c>
      <c r="S12" s="4" t="e">
        <f t="shared" si="0"/>
        <v>#N/A</v>
      </c>
      <c r="T12" s="38">
        <f>IF(ISNUMBER('記録シート'!T12),'記録シート'!T12-開始週体脂肪率,"")</f>
      </c>
      <c r="U12" s="38">
        <f>IF(ISNUMBER('記録シート'!U12),'記録シート'!U12-開始週体脂肪率,"")</f>
      </c>
      <c r="V12" s="38">
        <f>IF(ISNUMBER('記録シート'!V12),'記録シート'!V12-開始週体脂肪率,"")</f>
      </c>
      <c r="W12" s="38">
        <f>IF(ISNUMBER('記録シート'!W12),'記録シート'!W12-開始週体脂肪率,"")</f>
      </c>
      <c r="X12" s="38">
        <f>IF(ISNUMBER('記録シート'!X12),'記録シート'!X12-開始週体脂肪率,"")</f>
      </c>
      <c r="Y12" s="38">
        <f>IF(ISNUMBER('記録シート'!Y12),'記録シート'!Y12-開始週体脂肪率,"")</f>
      </c>
      <c r="Z12" s="38">
        <f>IF(ISNUMBER('記録シート'!Z12),'記録シート'!Z12-開始週体脂肪率,"")</f>
      </c>
      <c r="AA12" s="41">
        <f>IF(ISNUMBER('記録シート'!AA12),'記録シート'!AA12-開始週体脂肪率,"")</f>
      </c>
      <c r="AB12" s="38">
        <f>IF(ISNUMBER('記録シート'!AB12),'記録シート'!AB12-開始週体脂肪率,"")</f>
      </c>
      <c r="AC12" s="38">
        <f>IF(ISNUMBER('記録シート'!AC12),'記録シート'!AC12-開始週体脂肪率,"")</f>
      </c>
      <c r="AD12" s="38">
        <f>IF(ISNUMBER('記録シート'!AD12),'記録シート'!AD12-開始週体脂肪率,"")</f>
      </c>
      <c r="AE12" s="38">
        <f>IF(ISNUMBER('記録シート'!AE12),'記録シート'!AE12-開始週体脂肪率,"")</f>
      </c>
      <c r="AF12" s="38">
        <f>IF(ISNUMBER('記録シート'!AF12),'記録シート'!AF12-開始週体脂肪率,"")</f>
      </c>
      <c r="AG12" s="39">
        <f>IF(ISNUMBER('記録シート'!AG12),'記録シート'!AG12-開始週体脂肪率,"")</f>
      </c>
      <c r="AH12" s="4" t="e">
        <f t="shared" si="1"/>
        <v>#N/A</v>
      </c>
      <c r="AI12" s="31">
        <f>IF(ISNUMBER('記録シート'!AI12),'記録シート'!AI12-開始週ウエスト,"")</f>
      </c>
      <c r="AJ12" s="31">
        <f>IF(ISNUMBER('記録シート'!AJ12),'記録シート'!AJ12-開始週ウエスト,"")</f>
      </c>
      <c r="AK12" s="31">
        <f>IF(ISNUMBER('記録シート'!AK12),'記録シート'!AK12-開始週ウエスト,"")</f>
      </c>
      <c r="AL12" s="31">
        <f>IF(ISNUMBER('記録シート'!AL12),'記録シート'!AL12-開始週ウエスト,"")</f>
      </c>
      <c r="AM12" s="31">
        <f>IF(ISNUMBER('記録シート'!AM12),'記録シート'!AM12-開始週ウエスト,"")</f>
      </c>
      <c r="AN12" s="31">
        <f>IF(ISNUMBER('記録シート'!AN12),'記録シート'!AN12-開始週ウエスト,"")</f>
      </c>
      <c r="AO12" s="31">
        <f>IF(ISNUMBER('記録シート'!AO12),'記録シート'!AO12-開始週ウエスト,"")</f>
      </c>
      <c r="AP12" s="31">
        <f>IF(ISNUMBER('記録シート'!AP12),'記録シート'!AP12-開始週ウエスト,"")</f>
      </c>
      <c r="AQ12" s="31">
        <f>IF(ISNUMBER('記録シート'!AQ12),'記録シート'!AQ12-開始週ウエスト,"")</f>
      </c>
      <c r="AR12" s="31">
        <f>IF(ISNUMBER('記録シート'!AR12),'記録シート'!AR12-開始週ウエスト,"")</f>
      </c>
      <c r="AS12" s="31">
        <f>IF(ISNUMBER('記録シート'!AS12),'記録シート'!AS12-開始週ウエスト,"")</f>
      </c>
      <c r="AT12" s="31">
        <f>IF(ISNUMBER('記録シート'!AT12),'記録シート'!AT12-開始週ウエスト,"")</f>
      </c>
      <c r="AU12" s="31">
        <f>IF(ISNUMBER('記録シート'!AU12),'記録シート'!AU12-開始週ウエスト,"")</f>
      </c>
      <c r="AV12" s="32">
        <f>IF(ISNUMBER('記録シート'!AV12),'記録シート'!AV12-開始週ウエスト,"")</f>
      </c>
    </row>
    <row r="13" spans="1:48" ht="13.5">
      <c r="A13" s="3">
        <v>9</v>
      </c>
      <c r="B13" s="12">
        <f t="shared" si="3"/>
        <v>41301</v>
      </c>
      <c r="C13" s="4">
        <f>-'記録シート'!C$4+'記録シート'!C13</f>
        <v>-2.25</v>
      </c>
      <c r="D13" s="37" t="e">
        <f t="shared" si="2"/>
        <v>#N/A</v>
      </c>
      <c r="E13" s="38">
        <f>IF(ISNUMBER('記録シート'!E13),'記録シート'!E13-'記録シート'!$C$4,"")</f>
      </c>
      <c r="F13" s="38">
        <f>IF(ISNUMBER('記録シート'!F13),'記録シート'!F13-'記録シート'!$C$4,"")</f>
      </c>
      <c r="G13" s="38">
        <f>IF(ISNUMBER('記録シート'!G13),'記録シート'!G13-'記録シート'!$C$4,"")</f>
      </c>
      <c r="H13" s="38">
        <f>IF(ISNUMBER('記録シート'!H13),'記録シート'!H13-'記録シート'!$C$4,"")</f>
      </c>
      <c r="I13" s="38">
        <f>IF(ISNUMBER('記録シート'!I13),'記録シート'!I13-'記録シート'!$C$4,"")</f>
      </c>
      <c r="J13" s="38">
        <f>IF(ISNUMBER('記録シート'!J13),'記録シート'!J13-'記録シート'!$C$4,"")</f>
      </c>
      <c r="K13" s="38">
        <f>IF(ISNUMBER('記録シート'!K13),'記録シート'!K13-'記録シート'!$C$4,"")</f>
      </c>
      <c r="L13" s="38">
        <f>IF(ISNUMBER('記録シート'!L13),'記録シート'!L13-'記録シート'!$C$4,"")</f>
      </c>
      <c r="M13" s="38">
        <f>IF(ISNUMBER('記録シート'!M13),'記録シート'!M13-'記録シート'!$C$4,"")</f>
      </c>
      <c r="N13" s="38">
        <f>IF(ISNUMBER('記録シート'!N13),'記録シート'!N13-'記録シート'!$C$4,"")</f>
      </c>
      <c r="O13" s="38">
        <f>IF(ISNUMBER('記録シート'!O13),'記録シート'!O13-'記録シート'!$C$4,"")</f>
      </c>
      <c r="P13" s="38">
        <f>IF(ISNUMBER('記録シート'!P13),'記録シート'!P13-'記録シート'!$C$4,"")</f>
      </c>
      <c r="Q13" s="38">
        <f>IF(ISNUMBER('記録シート'!Q13),'記録シート'!Q13-'記録シート'!$C$4,"")</f>
      </c>
      <c r="R13" s="39">
        <f>IF(ISNUMBER('記録シート'!R13),'記録シート'!R13-'記録シート'!$C$4,"")</f>
      </c>
      <c r="S13" s="4" t="e">
        <f t="shared" si="0"/>
        <v>#N/A</v>
      </c>
      <c r="T13" s="38">
        <f>IF(ISNUMBER('記録シート'!T13),'記録シート'!T13-開始週体脂肪率,"")</f>
      </c>
      <c r="U13" s="38">
        <f>IF(ISNUMBER('記録シート'!U13),'記録シート'!U13-開始週体脂肪率,"")</f>
      </c>
      <c r="V13" s="38">
        <f>IF(ISNUMBER('記録シート'!V13),'記録シート'!V13-開始週体脂肪率,"")</f>
      </c>
      <c r="W13" s="38">
        <f>IF(ISNUMBER('記録シート'!W13),'記録シート'!W13-開始週体脂肪率,"")</f>
      </c>
      <c r="X13" s="38">
        <f>IF(ISNUMBER('記録シート'!X13),'記録シート'!X13-開始週体脂肪率,"")</f>
      </c>
      <c r="Y13" s="38">
        <f>IF(ISNUMBER('記録シート'!Y13),'記録シート'!Y13-開始週体脂肪率,"")</f>
      </c>
      <c r="Z13" s="38">
        <f>IF(ISNUMBER('記録シート'!Z13),'記録シート'!Z13-開始週体脂肪率,"")</f>
      </c>
      <c r="AA13" s="38">
        <f>IF(ISNUMBER('記録シート'!AA13),'記録シート'!AA13-開始週体脂肪率,"")</f>
      </c>
      <c r="AB13" s="38">
        <f>IF(ISNUMBER('記録シート'!AB13),'記録シート'!AB13-開始週体脂肪率,"")</f>
      </c>
      <c r="AC13" s="38">
        <f>IF(ISNUMBER('記録シート'!AC13),'記録シート'!AC13-開始週体脂肪率,"")</f>
      </c>
      <c r="AD13" s="38">
        <f>IF(ISNUMBER('記録シート'!AD13),'記録シート'!AD13-開始週体脂肪率,"")</f>
      </c>
      <c r="AE13" s="38">
        <f>IF(ISNUMBER('記録シート'!AE13),'記録シート'!AE13-開始週体脂肪率,"")</f>
      </c>
      <c r="AF13" s="38">
        <f>IF(ISNUMBER('記録シート'!AF13),'記録シート'!AF13-開始週体脂肪率,"")</f>
      </c>
      <c r="AG13" s="39">
        <f>IF(ISNUMBER('記録シート'!AG13),'記録シート'!AG13-開始週体脂肪率,"")</f>
      </c>
      <c r="AH13" s="4" t="e">
        <f t="shared" si="1"/>
        <v>#N/A</v>
      </c>
      <c r="AI13" s="31">
        <f>IF(ISNUMBER('記録シート'!AI13),'記録シート'!AI13-開始週ウエスト,"")</f>
      </c>
      <c r="AJ13" s="31">
        <f>IF(ISNUMBER('記録シート'!AJ13),'記録シート'!AJ13-開始週ウエスト,"")</f>
      </c>
      <c r="AK13" s="35">
        <f>IF(ISNUMBER('記録シート'!AK13),'記録シート'!AK13-開始週ウエスト,"")</f>
      </c>
      <c r="AL13" s="31">
        <f>IF(ISNUMBER('記録シート'!AL13),'記録シート'!AL13-開始週ウエスト,"")</f>
      </c>
      <c r="AM13" s="31">
        <f>IF(ISNUMBER('記録シート'!AM13),'記録シート'!AM13-開始週ウエスト,"")</f>
      </c>
      <c r="AN13" s="31">
        <f>IF(ISNUMBER('記録シート'!AN13),'記録シート'!AN13-開始週ウエスト,"")</f>
      </c>
      <c r="AO13" s="31">
        <f>IF(ISNUMBER('記録シート'!AO13),'記録シート'!AO13-開始週ウエスト,"")</f>
      </c>
      <c r="AP13" s="31">
        <f>IF(ISNUMBER('記録シート'!AP13),'記録シート'!AP13-開始週ウエスト,"")</f>
      </c>
      <c r="AQ13" s="31">
        <f>IF(ISNUMBER('記録シート'!AQ13),'記録シート'!AQ13-開始週ウエスト,"")</f>
      </c>
      <c r="AR13" s="31">
        <f>IF(ISNUMBER('記録シート'!AR13),'記録シート'!AR13-開始週ウエスト,"")</f>
      </c>
      <c r="AS13" s="31">
        <f>IF(ISNUMBER('記録シート'!AS13),'記録シート'!AS13-開始週ウエスト,"")</f>
      </c>
      <c r="AT13" s="31">
        <f>IF(ISNUMBER('記録シート'!AT13),'記録シート'!AT13-開始週ウエスト,"")</f>
      </c>
      <c r="AU13" s="31">
        <f>IF(ISNUMBER('記録シート'!AU13),'記録シート'!AU13-開始週ウエスト,"")</f>
      </c>
      <c r="AV13" s="32">
        <f>IF(ISNUMBER('記録シート'!AV13),'記録シート'!AV13-開始週ウエスト,"")</f>
      </c>
    </row>
    <row r="14" spans="1:48" ht="13.5">
      <c r="A14" s="3">
        <v>10</v>
      </c>
      <c r="B14" s="12">
        <f t="shared" si="3"/>
        <v>41308</v>
      </c>
      <c r="C14" s="4">
        <f>-'記録シート'!C$4+'記録シート'!C14</f>
        <v>-2.5</v>
      </c>
      <c r="D14" s="37" t="e">
        <f t="shared" si="2"/>
        <v>#N/A</v>
      </c>
      <c r="E14" s="38">
        <f>IF(ISNUMBER('記録シート'!E14),'記録シート'!E14-'記録シート'!$C$4,"")</f>
      </c>
      <c r="F14" s="38">
        <f>IF(ISNUMBER('記録シート'!F14),'記録シート'!F14-'記録シート'!$C$4,"")</f>
      </c>
      <c r="G14" s="38">
        <f>IF(ISNUMBER('記録シート'!G14),'記録シート'!G14-'記録シート'!$C$4,"")</f>
      </c>
      <c r="H14" s="38">
        <f>IF(ISNUMBER('記録シート'!H14),'記録シート'!H14-'記録シート'!$C$4,"")</f>
      </c>
      <c r="I14" s="38">
        <f>IF(ISNUMBER('記録シート'!I14),'記録シート'!I14-'記録シート'!$C$4,"")</f>
      </c>
      <c r="J14" s="38">
        <f>IF(ISNUMBER('記録シート'!J14),'記録シート'!J14-'記録シート'!$C$4,"")</f>
      </c>
      <c r="K14" s="38">
        <f>IF(ISNUMBER('記録シート'!K14),'記録シート'!K14-'記録シート'!$C$4,"")</f>
      </c>
      <c r="L14" s="38">
        <f>IF(ISNUMBER('記録シート'!L14),'記録シート'!L14-'記録シート'!$C$4,"")</f>
      </c>
      <c r="M14" s="38">
        <f>IF(ISNUMBER('記録シート'!M14),'記録シート'!M14-'記録シート'!$C$4,"")</f>
      </c>
      <c r="N14" s="38">
        <f>IF(ISNUMBER('記録シート'!N14),'記録シート'!N14-'記録シート'!$C$4,"")</f>
      </c>
      <c r="O14" s="38">
        <f>IF(ISNUMBER('記録シート'!O14),'記録シート'!O14-'記録シート'!$C$4,"")</f>
      </c>
      <c r="P14" s="38">
        <f>IF(ISNUMBER('記録シート'!P14),'記録シート'!P14-'記録シート'!$C$4,"")</f>
      </c>
      <c r="Q14" s="38">
        <f>IF(ISNUMBER('記録シート'!Q14),'記録シート'!Q14-'記録シート'!$C$4,"")</f>
      </c>
      <c r="R14" s="39">
        <f>IF(ISNUMBER('記録シート'!R14),'記録シート'!R14-'記録シート'!$C$4,"")</f>
      </c>
      <c r="S14" s="4" t="e">
        <f t="shared" si="0"/>
        <v>#N/A</v>
      </c>
      <c r="T14" s="38">
        <f>IF(ISNUMBER('記録シート'!T14),'記録シート'!T14-開始週体脂肪率,"")</f>
      </c>
      <c r="U14" s="38">
        <f>IF(ISNUMBER('記録シート'!U14),'記録シート'!U14-開始週体脂肪率,"")</f>
      </c>
      <c r="V14" s="38">
        <f>IF(ISNUMBER('記録シート'!V14),'記録シート'!V14-開始週体脂肪率,"")</f>
      </c>
      <c r="W14" s="38">
        <f>IF(ISNUMBER('記録シート'!W14),'記録シート'!W14-開始週体脂肪率,"")</f>
      </c>
      <c r="X14" s="38">
        <f>IF(ISNUMBER('記録シート'!X14),'記録シート'!X14-開始週体脂肪率,"")</f>
      </c>
      <c r="Y14" s="38">
        <f>IF(ISNUMBER('記録シート'!Y14),'記録シート'!Y14-開始週体脂肪率,"")</f>
      </c>
      <c r="Z14" s="38">
        <f>IF(ISNUMBER('記録シート'!Z14),'記録シート'!Z14-開始週体脂肪率,"")</f>
      </c>
      <c r="AA14" s="38">
        <f>IF(ISNUMBER('記録シート'!AA14),'記録シート'!AA14-開始週体脂肪率,"")</f>
      </c>
      <c r="AB14" s="38">
        <f>IF(ISNUMBER('記録シート'!AB14),'記録シート'!AB14-開始週体脂肪率,"")</f>
      </c>
      <c r="AC14" s="38">
        <f>IF(ISNUMBER('記録シート'!AC14),'記録シート'!AC14-開始週体脂肪率,"")</f>
      </c>
      <c r="AD14" s="38">
        <f>IF(ISNUMBER('記録シート'!AD14),'記録シート'!AD14-開始週体脂肪率,"")</f>
      </c>
      <c r="AE14" s="38">
        <f>IF(ISNUMBER('記録シート'!AE14),'記録シート'!AE14-開始週体脂肪率,"")</f>
      </c>
      <c r="AF14" s="38">
        <f>IF(ISNUMBER('記録シート'!AF14),'記録シート'!AF14-開始週体脂肪率,"")</f>
      </c>
      <c r="AG14" s="39">
        <f>IF(ISNUMBER('記録シート'!AG14),'記録シート'!AG14-開始週体脂肪率,"")</f>
      </c>
      <c r="AH14" s="4" t="e">
        <f t="shared" si="1"/>
        <v>#N/A</v>
      </c>
      <c r="AI14" s="31">
        <f>IF(ISNUMBER('記録シート'!AI14),'記録シート'!AI14-開始週ウエスト,"")</f>
      </c>
      <c r="AJ14" s="31">
        <f>IF(ISNUMBER('記録シート'!AJ14),'記録シート'!AJ14-開始週ウエスト,"")</f>
      </c>
      <c r="AK14" s="31">
        <f>IF(ISNUMBER('記録シート'!AK14),'記録シート'!AK14-開始週ウエスト,"")</f>
      </c>
      <c r="AL14" s="31">
        <f>IF(ISNUMBER('記録シート'!AL14),'記録シート'!AL14-開始週ウエスト,"")</f>
      </c>
      <c r="AM14" s="31">
        <f>IF(ISNUMBER('記録シート'!AM14),'記録シート'!AM14-開始週ウエスト,"")</f>
      </c>
      <c r="AN14" s="31">
        <f>IF(ISNUMBER('記録シート'!AN14),'記録シート'!AN14-開始週ウエスト,"")</f>
      </c>
      <c r="AO14" s="31">
        <f>IF(ISNUMBER('記録シート'!AO14),'記録シート'!AO14-開始週ウエスト,"")</f>
      </c>
      <c r="AP14" s="31">
        <f>IF(ISNUMBER('記録シート'!AP14),'記録シート'!AP14-開始週ウエスト,"")</f>
      </c>
      <c r="AQ14" s="31">
        <f>IF(ISNUMBER('記録シート'!AQ14),'記録シート'!AQ14-開始週ウエスト,"")</f>
      </c>
      <c r="AR14" s="31">
        <f>IF(ISNUMBER('記録シート'!AR14),'記録シート'!AR14-開始週ウエスト,"")</f>
      </c>
      <c r="AS14" s="31">
        <f>IF(ISNUMBER('記録シート'!AS14),'記録シート'!AS14-開始週ウエスト,"")</f>
      </c>
      <c r="AT14" s="31">
        <f>IF(ISNUMBER('記録シート'!AT14),'記録シート'!AT14-開始週ウエスト,"")</f>
      </c>
      <c r="AU14" s="31">
        <f>IF(ISNUMBER('記録シート'!AU14),'記録シート'!AU14-開始週ウエスト,"")</f>
      </c>
      <c r="AV14" s="32">
        <f>IF(ISNUMBER('記録シート'!AV14),'記録シート'!AV14-開始週ウエスト,"")</f>
      </c>
    </row>
    <row r="15" spans="1:48" ht="13.5">
      <c r="A15" s="3">
        <v>11</v>
      </c>
      <c r="B15" s="12">
        <f t="shared" si="3"/>
        <v>41315</v>
      </c>
      <c r="C15" s="4">
        <f>-'記録シート'!C$4+'記録シート'!C15</f>
        <v>-2.75</v>
      </c>
      <c r="D15" s="37" t="e">
        <f t="shared" si="2"/>
        <v>#N/A</v>
      </c>
      <c r="E15" s="38">
        <f>IF(ISNUMBER('記録シート'!E15),'記録シート'!E15-'記録シート'!$C$4,"")</f>
      </c>
      <c r="F15" s="38">
        <f>IF(ISNUMBER('記録シート'!F15),'記録シート'!F15-'記録シート'!$C$4,"")</f>
      </c>
      <c r="G15" s="38">
        <f>IF(ISNUMBER('記録シート'!G15),'記録シート'!G15-'記録シート'!$C$4,"")</f>
      </c>
      <c r="H15" s="38">
        <f>IF(ISNUMBER('記録シート'!H15),'記録シート'!H15-'記録シート'!$C$4,"")</f>
      </c>
      <c r="I15" s="38">
        <f>IF(ISNUMBER('記録シート'!I15),'記録シート'!I15-'記録シート'!$C$4,"")</f>
      </c>
      <c r="J15" s="38">
        <f>IF(ISNUMBER('記録シート'!J15),'記録シート'!J15-'記録シート'!$C$4,"")</f>
      </c>
      <c r="K15" s="38">
        <f>IF(ISNUMBER('記録シート'!K15),'記録シート'!K15-'記録シート'!$C$4,"")</f>
      </c>
      <c r="L15" s="38">
        <f>IF(ISNUMBER('記録シート'!L15),'記録シート'!L15-'記録シート'!$C$4,"")</f>
      </c>
      <c r="M15" s="38">
        <f>IF(ISNUMBER('記録シート'!M15),'記録シート'!M15-'記録シート'!$C$4,"")</f>
      </c>
      <c r="N15" s="38">
        <f>IF(ISNUMBER('記録シート'!N15),'記録シート'!N15-'記録シート'!$C$4,"")</f>
      </c>
      <c r="O15" s="38">
        <f>IF(ISNUMBER('記録シート'!O15),'記録シート'!O15-'記録シート'!$C$4,"")</f>
      </c>
      <c r="P15" s="38">
        <f>IF(ISNUMBER('記録シート'!P15),'記録シート'!P15-'記録シート'!$C$4,"")</f>
      </c>
      <c r="Q15" s="38">
        <f>IF(ISNUMBER('記録シート'!Q15),'記録シート'!Q15-'記録シート'!$C$4,"")</f>
      </c>
      <c r="R15" s="39">
        <f>IF(ISNUMBER('記録シート'!R15),'記録シート'!R15-'記録シート'!$C$4,"")</f>
      </c>
      <c r="S15" s="4" t="e">
        <f t="shared" si="0"/>
        <v>#N/A</v>
      </c>
      <c r="T15" s="38">
        <f>IF(ISNUMBER('記録シート'!T15),'記録シート'!T15-開始週体脂肪率,"")</f>
      </c>
      <c r="U15" s="38">
        <f>IF(ISNUMBER('記録シート'!U15),'記録シート'!U15-開始週体脂肪率,"")</f>
      </c>
      <c r="V15" s="38">
        <f>IF(ISNUMBER('記録シート'!V15),'記録シート'!V15-開始週体脂肪率,"")</f>
      </c>
      <c r="W15" s="38">
        <f>IF(ISNUMBER('記録シート'!W15),'記録シート'!W15-開始週体脂肪率,"")</f>
      </c>
      <c r="X15" s="38">
        <f>IF(ISNUMBER('記録シート'!X15),'記録シート'!X15-開始週体脂肪率,"")</f>
      </c>
      <c r="Y15" s="38">
        <f>IF(ISNUMBER('記録シート'!Y15),'記録シート'!Y15-開始週体脂肪率,"")</f>
      </c>
      <c r="Z15" s="38">
        <f>IF(ISNUMBER('記録シート'!Z15),'記録シート'!Z15-開始週体脂肪率,"")</f>
      </c>
      <c r="AA15" s="38">
        <f>IF(ISNUMBER('記録シート'!AA15),'記録シート'!AA15-開始週体脂肪率,"")</f>
      </c>
      <c r="AB15" s="38">
        <f>IF(ISNUMBER('記録シート'!AB15),'記録シート'!AB15-開始週体脂肪率,"")</f>
      </c>
      <c r="AC15" s="38">
        <f>IF(ISNUMBER('記録シート'!AC15),'記録シート'!AC15-開始週体脂肪率,"")</f>
      </c>
      <c r="AD15" s="38">
        <f>IF(ISNUMBER('記録シート'!AD15),'記録シート'!AD15-開始週体脂肪率,"")</f>
      </c>
      <c r="AE15" s="38">
        <f>IF(ISNUMBER('記録シート'!AE15),'記録シート'!AE15-開始週体脂肪率,"")</f>
      </c>
      <c r="AF15" s="38">
        <f>IF(ISNUMBER('記録シート'!AF15),'記録シート'!AF15-開始週体脂肪率,"")</f>
      </c>
      <c r="AG15" s="39">
        <f>IF(ISNUMBER('記録シート'!AG15),'記録シート'!AG15-開始週体脂肪率,"")</f>
      </c>
      <c r="AH15" s="4" t="e">
        <f t="shared" si="1"/>
        <v>#N/A</v>
      </c>
      <c r="AI15" s="31">
        <f>IF(ISNUMBER('記録シート'!AI15),'記録シート'!AI15-開始週ウエスト,"")</f>
      </c>
      <c r="AJ15" s="31">
        <f>IF(ISNUMBER('記録シート'!AJ15),'記録シート'!AJ15-開始週ウエスト,"")</f>
      </c>
      <c r="AK15" s="31">
        <f>IF(ISNUMBER('記録シート'!AK15),'記録シート'!AK15-開始週ウエスト,"")</f>
      </c>
      <c r="AL15" s="31">
        <f>IF(ISNUMBER('記録シート'!AL15),'記録シート'!AL15-開始週ウエスト,"")</f>
      </c>
      <c r="AM15" s="31">
        <f>IF(ISNUMBER('記録シート'!AM15),'記録シート'!AM15-開始週ウエスト,"")</f>
      </c>
      <c r="AN15" s="31">
        <f>IF(ISNUMBER('記録シート'!AN15),'記録シート'!AN15-開始週ウエスト,"")</f>
      </c>
      <c r="AO15" s="31">
        <f>IF(ISNUMBER('記録シート'!AO15),'記録シート'!AO15-開始週ウエスト,"")</f>
      </c>
      <c r="AP15" s="31">
        <f>IF(ISNUMBER('記録シート'!AP15),'記録シート'!AP15-開始週ウエスト,"")</f>
      </c>
      <c r="AQ15" s="31">
        <f>IF(ISNUMBER('記録シート'!AQ15),'記録シート'!AQ15-開始週ウエスト,"")</f>
      </c>
      <c r="AR15" s="31">
        <f>IF(ISNUMBER('記録シート'!AR15),'記録シート'!AR15-開始週ウエスト,"")</f>
      </c>
      <c r="AS15" s="31">
        <f>IF(ISNUMBER('記録シート'!AS15),'記録シート'!AS15-開始週ウエスト,"")</f>
      </c>
      <c r="AT15" s="31">
        <f>IF(ISNUMBER('記録シート'!AT15),'記録シート'!AT15-開始週ウエスト,"")</f>
      </c>
      <c r="AU15" s="31">
        <f>IF(ISNUMBER('記録シート'!AU15),'記録シート'!AU15-開始週ウエスト,"")</f>
      </c>
      <c r="AV15" s="32">
        <f>IF(ISNUMBER('記録シート'!AV15),'記録シート'!AV15-開始週ウエスト,"")</f>
      </c>
    </row>
    <row r="16" spans="1:48" ht="13.5">
      <c r="A16" s="3">
        <v>12</v>
      </c>
      <c r="B16" s="12">
        <f t="shared" si="3"/>
        <v>41322</v>
      </c>
      <c r="C16" s="4">
        <f>-'記録シート'!C$4+'記録シート'!C16</f>
        <v>-3</v>
      </c>
      <c r="D16" s="37" t="e">
        <f t="shared" si="2"/>
        <v>#N/A</v>
      </c>
      <c r="E16" s="38">
        <f>IF(ISNUMBER('記録シート'!E16),'記録シート'!E16-'記録シート'!$C$4,"")</f>
      </c>
      <c r="F16" s="38">
        <f>IF(ISNUMBER('記録シート'!F16),'記録シート'!F16-'記録シート'!$C$4,"")</f>
      </c>
      <c r="G16" s="38">
        <f>IF(ISNUMBER('記録シート'!G16),'記録シート'!G16-'記録シート'!$C$4,"")</f>
      </c>
      <c r="H16" s="38">
        <f>IF(ISNUMBER('記録シート'!H16),'記録シート'!H16-'記録シート'!$C$4,"")</f>
      </c>
      <c r="I16" s="38">
        <f>IF(ISNUMBER('記録シート'!I16),'記録シート'!I16-'記録シート'!$C$4,"")</f>
      </c>
      <c r="J16" s="38">
        <f>IF(ISNUMBER('記録シート'!J16),'記録シート'!J16-'記録シート'!$C$4,"")</f>
      </c>
      <c r="K16" s="38">
        <f>IF(ISNUMBER('記録シート'!K16),'記録シート'!K16-'記録シート'!$C$4,"")</f>
      </c>
      <c r="L16" s="38">
        <f>IF(ISNUMBER('記録シート'!L16),'記録シート'!L16-'記録シート'!$C$4,"")</f>
      </c>
      <c r="M16" s="38">
        <f>IF(ISNUMBER('記録シート'!M16),'記録シート'!M16-'記録シート'!$C$4,"")</f>
      </c>
      <c r="N16" s="38">
        <f>IF(ISNUMBER('記録シート'!N16),'記録シート'!N16-'記録シート'!$C$4,"")</f>
      </c>
      <c r="O16" s="38">
        <f>IF(ISNUMBER('記録シート'!O16),'記録シート'!O16-'記録シート'!$C$4,"")</f>
      </c>
      <c r="P16" s="41">
        <f>IF(ISNUMBER('記録シート'!P16),'記録シート'!P16-'記録シート'!$C$4,"")</f>
      </c>
      <c r="Q16" s="38">
        <f>IF(ISNUMBER('記録シート'!Q16),'記録シート'!Q16-'記録シート'!$C$4,"")</f>
      </c>
      <c r="R16" s="39">
        <f>IF(ISNUMBER('記録シート'!R16),'記録シート'!R16-'記録シート'!$C$4,"")</f>
      </c>
      <c r="S16" s="4" t="e">
        <f t="shared" si="0"/>
        <v>#N/A</v>
      </c>
      <c r="T16" s="38">
        <f>IF(ISNUMBER('記録シート'!T16),'記録シート'!T16-開始週体脂肪率,"")</f>
      </c>
      <c r="U16" s="38">
        <f>IF(ISNUMBER('記録シート'!U16),'記録シート'!U16-開始週体脂肪率,"")</f>
      </c>
      <c r="V16" s="38">
        <f>IF(ISNUMBER('記録シート'!V16),'記録シート'!V16-開始週体脂肪率,"")</f>
      </c>
      <c r="W16" s="38">
        <f>IF(ISNUMBER('記録シート'!W16),'記録シート'!W16-開始週体脂肪率,"")</f>
      </c>
      <c r="X16" s="38">
        <f>IF(ISNUMBER('記録シート'!X16),'記録シート'!X16-開始週体脂肪率,"")</f>
      </c>
      <c r="Y16" s="38">
        <f>IF(ISNUMBER('記録シート'!Y16),'記録シート'!Y16-開始週体脂肪率,"")</f>
      </c>
      <c r="Z16" s="38">
        <f>IF(ISNUMBER('記録シート'!Z16),'記録シート'!Z16-開始週体脂肪率,"")</f>
      </c>
      <c r="AA16" s="38">
        <f>IF(ISNUMBER('記録シート'!AA16),'記録シート'!AA16-開始週体脂肪率,"")</f>
      </c>
      <c r="AB16" s="38">
        <f>IF(ISNUMBER('記録シート'!AB16),'記録シート'!AB16-開始週体脂肪率,"")</f>
      </c>
      <c r="AC16" s="38">
        <f>IF(ISNUMBER('記録シート'!AC16),'記録シート'!AC16-開始週体脂肪率,"")</f>
      </c>
      <c r="AD16" s="38">
        <f>IF(ISNUMBER('記録シート'!AD16),'記録シート'!AD16-開始週体脂肪率,"")</f>
      </c>
      <c r="AE16" s="41">
        <f>IF(ISNUMBER('記録シート'!AE16),'記録シート'!AE16-開始週体脂肪率,"")</f>
      </c>
      <c r="AF16" s="38">
        <f>IF(ISNUMBER('記録シート'!AF16),'記録シート'!AF16-開始週体脂肪率,"")</f>
      </c>
      <c r="AG16" s="39">
        <f>IF(ISNUMBER('記録シート'!AG16),'記録シート'!AG16-開始週体脂肪率,"")</f>
      </c>
      <c r="AH16" s="4" t="e">
        <f t="shared" si="1"/>
        <v>#N/A</v>
      </c>
      <c r="AI16" s="31">
        <f>IF(ISNUMBER('記録シート'!AI16),'記録シート'!AI16-開始週ウエスト,"")</f>
      </c>
      <c r="AJ16" s="31">
        <f>IF(ISNUMBER('記録シート'!AJ16),'記録シート'!AJ16-開始週ウエスト,"")</f>
      </c>
      <c r="AK16" s="31">
        <f>IF(ISNUMBER('記録シート'!AK16),'記録シート'!AK16-開始週ウエスト,"")</f>
      </c>
      <c r="AL16" s="31">
        <f>IF(ISNUMBER('記録シート'!AL16),'記録シート'!AL16-開始週ウエスト,"")</f>
      </c>
      <c r="AM16" s="31">
        <f>IF(ISNUMBER('記録シート'!AM16),'記録シート'!AM16-開始週ウエスト,"")</f>
      </c>
      <c r="AN16" s="31">
        <f>IF(ISNUMBER('記録シート'!AN16),'記録シート'!AN16-開始週ウエスト,"")</f>
      </c>
      <c r="AO16" s="31">
        <f>IF(ISNUMBER('記録シート'!AO16),'記録シート'!AO16-開始週ウエスト,"")</f>
      </c>
      <c r="AP16" s="31">
        <f>IF(ISNUMBER('記録シート'!AP16),'記録シート'!AP16-開始週ウエスト,"")</f>
      </c>
      <c r="AQ16" s="31">
        <f>IF(ISNUMBER('記録シート'!AQ16),'記録シート'!AQ16-開始週ウエスト,"")</f>
      </c>
      <c r="AR16" s="31">
        <f>IF(ISNUMBER('記録シート'!AR16),'記録シート'!AR16-開始週ウエスト,"")</f>
      </c>
      <c r="AS16" s="31">
        <f>IF(ISNUMBER('記録シート'!AS16),'記録シート'!AS16-開始週ウエスト,"")</f>
      </c>
      <c r="AT16" s="31">
        <f>IF(ISNUMBER('記録シート'!AT16),'記録シート'!AT16-開始週ウエスト,"")</f>
      </c>
      <c r="AU16" s="31">
        <f>IF(ISNUMBER('記録シート'!AU16),'記録シート'!AU16-開始週ウエスト,"")</f>
      </c>
      <c r="AV16" s="32">
        <f>IF(ISNUMBER('記録シート'!AV16),'記録シート'!AV16-開始週ウエスト,"")</f>
      </c>
    </row>
    <row r="17" spans="1:48" ht="13.5">
      <c r="A17" s="3">
        <v>13</v>
      </c>
      <c r="B17" s="12">
        <f t="shared" si="3"/>
        <v>41329</v>
      </c>
      <c r="C17" s="4">
        <f>-'記録シート'!C$4+'記録シート'!C17</f>
        <v>-3.25</v>
      </c>
      <c r="D17" s="37" t="e">
        <f t="shared" si="2"/>
        <v>#N/A</v>
      </c>
      <c r="E17" s="38">
        <f>IF(ISNUMBER('記録シート'!E17),'記録シート'!E17-'記録シート'!$C$4,"")</f>
      </c>
      <c r="F17" s="41">
        <f>IF(ISNUMBER('記録シート'!F17),'記録シート'!F17-'記録シート'!$C$4,"")</f>
      </c>
      <c r="G17" s="38">
        <f>IF(ISNUMBER('記録シート'!G17),'記録シート'!G17-'記録シート'!$C$4,"")</f>
      </c>
      <c r="H17" s="38">
        <f>IF(ISNUMBER('記録シート'!H17),'記録シート'!H17-'記録シート'!$C$4,"")</f>
      </c>
      <c r="I17" s="38">
        <f>IF(ISNUMBER('記録シート'!I17),'記録シート'!I17-'記録シート'!$C$4,"")</f>
      </c>
      <c r="J17" s="38">
        <f>IF(ISNUMBER('記録シート'!J17),'記録シート'!J17-'記録シート'!$C$4,"")</f>
      </c>
      <c r="K17" s="38">
        <f>IF(ISNUMBER('記録シート'!K17),'記録シート'!K17-'記録シート'!$C$4,"")</f>
      </c>
      <c r="L17" s="38">
        <f>IF(ISNUMBER('記録シート'!L17),'記録シート'!L17-'記録シート'!$C$4,"")</f>
      </c>
      <c r="M17" s="38">
        <f>IF(ISNUMBER('記録シート'!M17),'記録シート'!M17-'記録シート'!$C$4,"")</f>
      </c>
      <c r="N17" s="38">
        <f>IF(ISNUMBER('記録シート'!N17),'記録シート'!N17-'記録シート'!$C$4,"")</f>
      </c>
      <c r="O17" s="38">
        <f>IF(ISNUMBER('記録シート'!O17),'記録シート'!O17-'記録シート'!$C$4,"")</f>
      </c>
      <c r="P17" s="38">
        <f>IF(ISNUMBER('記録シート'!P17),'記録シート'!P17-'記録シート'!$C$4,"")</f>
      </c>
      <c r="Q17" s="38">
        <f>IF(ISNUMBER('記録シート'!Q17),'記録シート'!Q17-'記録シート'!$C$4,"")</f>
      </c>
      <c r="R17" s="39">
        <f>IF(ISNUMBER('記録シート'!R17),'記録シート'!R17-'記録シート'!$C$4,"")</f>
      </c>
      <c r="S17" s="4" t="e">
        <f t="shared" si="0"/>
        <v>#N/A</v>
      </c>
      <c r="T17" s="38">
        <f>IF(ISNUMBER('記録シート'!T17),'記録シート'!T17-開始週体脂肪率,"")</f>
      </c>
      <c r="U17" s="41">
        <f>IF(ISNUMBER('記録シート'!U17),'記録シート'!U17-開始週体脂肪率,"")</f>
      </c>
      <c r="V17" s="38">
        <f>IF(ISNUMBER('記録シート'!V17),'記録シート'!V17-開始週体脂肪率,"")</f>
      </c>
      <c r="W17" s="38">
        <f>IF(ISNUMBER('記録シート'!W17),'記録シート'!W17-開始週体脂肪率,"")</f>
      </c>
      <c r="X17" s="38">
        <f>IF(ISNUMBER('記録シート'!X17),'記録シート'!X17-開始週体脂肪率,"")</f>
      </c>
      <c r="Y17" s="38">
        <f>IF(ISNUMBER('記録シート'!Y17),'記録シート'!Y17-開始週体脂肪率,"")</f>
      </c>
      <c r="Z17" s="38">
        <f>IF(ISNUMBER('記録シート'!Z17),'記録シート'!Z17-開始週体脂肪率,"")</f>
      </c>
      <c r="AA17" s="38">
        <f>IF(ISNUMBER('記録シート'!AA17),'記録シート'!AA17-開始週体脂肪率,"")</f>
      </c>
      <c r="AB17" s="38">
        <f>IF(ISNUMBER('記録シート'!AB17),'記録シート'!AB17-開始週体脂肪率,"")</f>
      </c>
      <c r="AC17" s="38">
        <f>IF(ISNUMBER('記録シート'!AC17),'記録シート'!AC17-開始週体脂肪率,"")</f>
      </c>
      <c r="AD17" s="38">
        <f>IF(ISNUMBER('記録シート'!AD17),'記録シート'!AD17-開始週体脂肪率,"")</f>
      </c>
      <c r="AE17" s="38">
        <f>IF(ISNUMBER('記録シート'!AE17),'記録シート'!AE17-開始週体脂肪率,"")</f>
      </c>
      <c r="AF17" s="38">
        <f>IF(ISNUMBER('記録シート'!AF17),'記録シート'!AF17-開始週体脂肪率,"")</f>
      </c>
      <c r="AG17" s="39">
        <f>IF(ISNUMBER('記録シート'!AG17),'記録シート'!AG17-開始週体脂肪率,"")</f>
      </c>
      <c r="AH17" s="4" t="e">
        <f t="shared" si="1"/>
        <v>#N/A</v>
      </c>
      <c r="AI17" s="31">
        <f>IF(ISNUMBER('記録シート'!AI17),'記録シート'!AI17-開始週ウエスト,"")</f>
      </c>
      <c r="AJ17" s="35">
        <f>IF(ISNUMBER('記録シート'!AJ17),'記録シート'!AJ17-開始週ウエスト,"")</f>
      </c>
      <c r="AK17" s="31">
        <f>IF(ISNUMBER('記録シート'!AK17),'記録シート'!AK17-開始週ウエスト,"")</f>
      </c>
      <c r="AL17" s="31">
        <f>IF(ISNUMBER('記録シート'!AL17),'記録シート'!AL17-開始週ウエスト,"")</f>
      </c>
      <c r="AM17" s="31">
        <f>IF(ISNUMBER('記録シート'!AM17),'記録シート'!AM17-開始週ウエスト,"")</f>
      </c>
      <c r="AN17" s="31">
        <f>IF(ISNUMBER('記録シート'!AN17),'記録シート'!AN17-開始週ウエスト,"")</f>
      </c>
      <c r="AO17" s="31">
        <f>IF(ISNUMBER('記録シート'!AO17),'記録シート'!AO17-開始週ウエスト,"")</f>
      </c>
      <c r="AP17" s="31">
        <f>IF(ISNUMBER('記録シート'!AP17),'記録シート'!AP17-開始週ウエスト,"")</f>
      </c>
      <c r="AQ17" s="31">
        <f>IF(ISNUMBER('記録シート'!AQ17),'記録シート'!AQ17-開始週ウエスト,"")</f>
      </c>
      <c r="AR17" s="31">
        <f>IF(ISNUMBER('記録シート'!AR17),'記録シート'!AR17-開始週ウエスト,"")</f>
      </c>
      <c r="AS17" s="31">
        <f>IF(ISNUMBER('記録シート'!AS17),'記録シート'!AS17-開始週ウエスト,"")</f>
      </c>
      <c r="AT17" s="31">
        <f>IF(ISNUMBER('記録シート'!AT17),'記録シート'!AT17-開始週ウエスト,"")</f>
      </c>
      <c r="AU17" s="31">
        <f>IF(ISNUMBER('記録シート'!AU17),'記録シート'!AU17-開始週ウエスト,"")</f>
      </c>
      <c r="AV17" s="32">
        <f>IF(ISNUMBER('記録シート'!AV17),'記録シート'!AV17-開始週ウエスト,"")</f>
      </c>
    </row>
    <row r="18" spans="1:48" ht="13.5">
      <c r="A18" s="3">
        <v>14</v>
      </c>
      <c r="B18" s="12">
        <f t="shared" si="3"/>
        <v>41336</v>
      </c>
      <c r="C18" s="4">
        <f>-'記録シート'!C$4+'記録シート'!C18</f>
        <v>-3.5</v>
      </c>
      <c r="D18" s="37" t="e">
        <f t="shared" si="2"/>
        <v>#N/A</v>
      </c>
      <c r="E18" s="38">
        <f>IF(ISNUMBER('記録シート'!E18),'記録シート'!E18-'記録シート'!$C$4,"")</f>
      </c>
      <c r="F18" s="38">
        <f>IF(ISNUMBER('記録シート'!F18),'記録シート'!F18-'記録シート'!$C$4,"")</f>
      </c>
      <c r="G18" s="38">
        <f>IF(ISNUMBER('記録シート'!G18),'記録シート'!G18-'記録シート'!$C$4,"")</f>
      </c>
      <c r="H18" s="38">
        <f>IF(ISNUMBER('記録シート'!H18),'記録シート'!H18-'記録シート'!$C$4,"")</f>
      </c>
      <c r="I18" s="38">
        <f>IF(ISNUMBER('記録シート'!I18),'記録シート'!I18-'記録シート'!$C$4,"")</f>
      </c>
      <c r="J18" s="38">
        <f>IF(ISNUMBER('記録シート'!J18),'記録シート'!J18-'記録シート'!$C$4,"")</f>
      </c>
      <c r="K18" s="38">
        <f>IF(ISNUMBER('記録シート'!K18),'記録シート'!K18-'記録シート'!$C$4,"")</f>
      </c>
      <c r="L18" s="38">
        <f>IF(ISNUMBER('記録シート'!L18),'記録シート'!L18-'記録シート'!$C$4,"")</f>
      </c>
      <c r="M18" s="38">
        <f>IF(ISNUMBER('記録シート'!M18),'記録シート'!M18-'記録シート'!$C$4,"")</f>
      </c>
      <c r="N18" s="38">
        <f>IF(ISNUMBER('記録シート'!N18),'記録シート'!N18-'記録シート'!$C$4,"")</f>
      </c>
      <c r="O18" s="38">
        <f>IF(ISNUMBER('記録シート'!O18),'記録シート'!O18-'記録シート'!$C$4,"")</f>
      </c>
      <c r="P18" s="38">
        <f>IF(ISNUMBER('記録シート'!P18),'記録シート'!P18-'記録シート'!$C$4,"")</f>
      </c>
      <c r="Q18" s="38">
        <f>IF(ISNUMBER('記録シート'!Q18),'記録シート'!Q18-'記録シート'!$C$4,"")</f>
      </c>
      <c r="R18" s="39">
        <f>IF(ISNUMBER('記録シート'!R18),'記録シート'!R18-'記録シート'!$C$4,"")</f>
      </c>
      <c r="S18" s="4" t="e">
        <f t="shared" si="0"/>
        <v>#N/A</v>
      </c>
      <c r="T18" s="38">
        <f>IF(ISNUMBER('記録シート'!T18),'記録シート'!T18-開始週体脂肪率,"")</f>
      </c>
      <c r="U18" s="38">
        <f>IF(ISNUMBER('記録シート'!U18),'記録シート'!U18-開始週体脂肪率,"")</f>
      </c>
      <c r="V18" s="38">
        <f>IF(ISNUMBER('記録シート'!V18),'記録シート'!V18-開始週体脂肪率,"")</f>
      </c>
      <c r="W18" s="38">
        <f>IF(ISNUMBER('記録シート'!W18),'記録シート'!W18-開始週体脂肪率,"")</f>
      </c>
      <c r="X18" s="38">
        <f>IF(ISNUMBER('記録シート'!X18),'記録シート'!X18-開始週体脂肪率,"")</f>
      </c>
      <c r="Y18" s="38">
        <f>IF(ISNUMBER('記録シート'!Y18),'記録シート'!Y18-開始週体脂肪率,"")</f>
      </c>
      <c r="Z18" s="38">
        <f>IF(ISNUMBER('記録シート'!Z18),'記録シート'!Z18-開始週体脂肪率,"")</f>
      </c>
      <c r="AA18" s="38">
        <f>IF(ISNUMBER('記録シート'!AA18),'記録シート'!AA18-開始週体脂肪率,"")</f>
      </c>
      <c r="AB18" s="38">
        <f>IF(ISNUMBER('記録シート'!AB18),'記録シート'!AB18-開始週体脂肪率,"")</f>
      </c>
      <c r="AC18" s="38">
        <f>IF(ISNUMBER('記録シート'!AC18),'記録シート'!AC18-開始週体脂肪率,"")</f>
      </c>
      <c r="AD18" s="38">
        <f>IF(ISNUMBER('記録シート'!AD18),'記録シート'!AD18-開始週体脂肪率,"")</f>
      </c>
      <c r="AE18" s="38">
        <f>IF(ISNUMBER('記録シート'!AE18),'記録シート'!AE18-開始週体脂肪率,"")</f>
      </c>
      <c r="AF18" s="38">
        <f>IF(ISNUMBER('記録シート'!AF18),'記録シート'!AF18-開始週体脂肪率,"")</f>
      </c>
      <c r="AG18" s="39">
        <f>IF(ISNUMBER('記録シート'!AG18),'記録シート'!AG18-開始週体脂肪率,"")</f>
      </c>
      <c r="AH18" s="4" t="e">
        <f t="shared" si="1"/>
        <v>#N/A</v>
      </c>
      <c r="AI18" s="31">
        <f>IF(ISNUMBER('記録シート'!AI18),'記録シート'!AI18-開始週ウエスト,"")</f>
      </c>
      <c r="AJ18" s="31">
        <f>IF(ISNUMBER('記録シート'!AJ18),'記録シート'!AJ18-開始週ウエスト,"")</f>
      </c>
      <c r="AK18" s="31">
        <f>IF(ISNUMBER('記録シート'!AK18),'記録シート'!AK18-開始週ウエスト,"")</f>
      </c>
      <c r="AL18" s="31">
        <f>IF(ISNUMBER('記録シート'!AL18),'記録シート'!AL18-開始週ウエスト,"")</f>
      </c>
      <c r="AM18" s="31">
        <f>IF(ISNUMBER('記録シート'!AM18),'記録シート'!AM18-開始週ウエスト,"")</f>
      </c>
      <c r="AN18" s="31">
        <f>IF(ISNUMBER('記録シート'!AN18),'記録シート'!AN18-開始週ウエスト,"")</f>
      </c>
      <c r="AO18" s="31">
        <f>IF(ISNUMBER('記録シート'!AO18),'記録シート'!AO18-開始週ウエスト,"")</f>
      </c>
      <c r="AP18" s="31">
        <f>IF(ISNUMBER('記録シート'!AP18),'記録シート'!AP18-開始週ウエスト,"")</f>
      </c>
      <c r="AQ18" s="31">
        <f>IF(ISNUMBER('記録シート'!AQ18),'記録シート'!AQ18-開始週ウエスト,"")</f>
      </c>
      <c r="AR18" s="31">
        <f>IF(ISNUMBER('記録シート'!AR18),'記録シート'!AR18-開始週ウエスト,"")</f>
      </c>
      <c r="AS18" s="31">
        <f>IF(ISNUMBER('記録シート'!AS18),'記録シート'!AS18-開始週ウエスト,"")</f>
      </c>
      <c r="AT18" s="31">
        <f>IF(ISNUMBER('記録シート'!AT18),'記録シート'!AT18-開始週ウエスト,"")</f>
      </c>
      <c r="AU18" s="31">
        <f>IF(ISNUMBER('記録シート'!AU18),'記録シート'!AU18-開始週ウエスト,"")</f>
      </c>
      <c r="AV18" s="32">
        <f>IF(ISNUMBER('記録シート'!AV18),'記録シート'!AV18-開始週ウエスト,"")</f>
      </c>
    </row>
    <row r="19" spans="1:48" ht="13.5">
      <c r="A19" s="3">
        <v>15</v>
      </c>
      <c r="B19" s="12">
        <f t="shared" si="3"/>
        <v>41343</v>
      </c>
      <c r="C19" s="4">
        <f>-'記録シート'!C$4+'記録シート'!C19</f>
        <v>-3.75</v>
      </c>
      <c r="D19" s="37" t="e">
        <f t="shared" si="2"/>
        <v>#N/A</v>
      </c>
      <c r="E19" s="38">
        <f>IF(ISNUMBER('記録シート'!E19),'記録シート'!E19-'記録シート'!$C$4,"")</f>
      </c>
      <c r="F19" s="38">
        <f>IF(ISNUMBER('記録シート'!F19),'記録シート'!F19-'記録シート'!$C$4,"")</f>
      </c>
      <c r="G19" s="38">
        <f>IF(ISNUMBER('記録シート'!G19),'記録シート'!G19-'記録シート'!$C$4,"")</f>
      </c>
      <c r="H19" s="38">
        <f>IF(ISNUMBER('記録シート'!H19),'記録シート'!H19-'記録シート'!$C$4,"")</f>
      </c>
      <c r="I19" s="38">
        <f>IF(ISNUMBER('記録シート'!I19),'記録シート'!I19-'記録シート'!$C$4,"")</f>
      </c>
      <c r="J19" s="38">
        <f>IF(ISNUMBER('記録シート'!J19),'記録シート'!J19-'記録シート'!$C$4,"")</f>
      </c>
      <c r="K19" s="38">
        <f>IF(ISNUMBER('記録シート'!K19),'記録シート'!K19-'記録シート'!$C$4,"")</f>
      </c>
      <c r="L19" s="38">
        <f>IF(ISNUMBER('記録シート'!L19),'記録シート'!L19-'記録シート'!$C$4,"")</f>
      </c>
      <c r="M19" s="38">
        <f>IF(ISNUMBER('記録シート'!M19),'記録シート'!M19-'記録シート'!$C$4,"")</f>
      </c>
      <c r="N19" s="38">
        <f>IF(ISNUMBER('記録シート'!N19),'記録シート'!N19-'記録シート'!$C$4,"")</f>
      </c>
      <c r="O19" s="38">
        <f>IF(ISNUMBER('記録シート'!O19),'記録シート'!O19-'記録シート'!$C$4,"")</f>
      </c>
      <c r="P19" s="38">
        <f>IF(ISNUMBER('記録シート'!P19),'記録シート'!P19-'記録シート'!$C$4,"")</f>
      </c>
      <c r="Q19" s="38">
        <f>IF(ISNUMBER('記録シート'!Q19),'記録シート'!Q19-'記録シート'!$C$4,"")</f>
      </c>
      <c r="R19" s="39">
        <f>IF(ISNUMBER('記録シート'!R19),'記録シート'!R19-'記録シート'!$C$4,"")</f>
      </c>
      <c r="S19" s="4" t="e">
        <f t="shared" si="0"/>
        <v>#N/A</v>
      </c>
      <c r="T19" s="38">
        <f>IF(ISNUMBER('記録シート'!T19),'記録シート'!T19-開始週体脂肪率,"")</f>
      </c>
      <c r="U19" s="38">
        <f>IF(ISNUMBER('記録シート'!U19),'記録シート'!U19-開始週体脂肪率,"")</f>
      </c>
      <c r="V19" s="38">
        <f>IF(ISNUMBER('記録シート'!V19),'記録シート'!V19-開始週体脂肪率,"")</f>
      </c>
      <c r="W19" s="38">
        <f>IF(ISNUMBER('記録シート'!W19),'記録シート'!W19-開始週体脂肪率,"")</f>
      </c>
      <c r="X19" s="38">
        <f>IF(ISNUMBER('記録シート'!X19),'記録シート'!X19-開始週体脂肪率,"")</f>
      </c>
      <c r="Y19" s="38">
        <f>IF(ISNUMBER('記録シート'!Y19),'記録シート'!Y19-開始週体脂肪率,"")</f>
      </c>
      <c r="Z19" s="38">
        <f>IF(ISNUMBER('記録シート'!Z19),'記録シート'!Z19-開始週体脂肪率,"")</f>
      </c>
      <c r="AA19" s="38">
        <f>IF(ISNUMBER('記録シート'!AA19),'記録シート'!AA19-開始週体脂肪率,"")</f>
      </c>
      <c r="AB19" s="38">
        <f>IF(ISNUMBER('記録シート'!AB19),'記録シート'!AB19-開始週体脂肪率,"")</f>
      </c>
      <c r="AC19" s="38">
        <f>IF(ISNUMBER('記録シート'!AC19),'記録シート'!AC19-開始週体脂肪率,"")</f>
      </c>
      <c r="AD19" s="38">
        <f>IF(ISNUMBER('記録シート'!AD19),'記録シート'!AD19-開始週体脂肪率,"")</f>
      </c>
      <c r="AE19" s="38">
        <f>IF(ISNUMBER('記録シート'!AE19),'記録シート'!AE19-開始週体脂肪率,"")</f>
      </c>
      <c r="AF19" s="38">
        <f>IF(ISNUMBER('記録シート'!AF19),'記録シート'!AF19-開始週体脂肪率,"")</f>
      </c>
      <c r="AG19" s="39">
        <f>IF(ISNUMBER('記録シート'!AG19),'記録シート'!AG19-開始週体脂肪率,"")</f>
      </c>
      <c r="AH19" s="4" t="e">
        <f t="shared" si="1"/>
        <v>#N/A</v>
      </c>
      <c r="AI19" s="31">
        <f>IF(ISNUMBER('記録シート'!AI19),'記録シート'!AI19-開始週ウエスト,"")</f>
      </c>
      <c r="AJ19" s="31">
        <f>IF(ISNUMBER('記録シート'!AJ19),'記録シート'!AJ19-開始週ウエスト,"")</f>
      </c>
      <c r="AK19" s="31">
        <f>IF(ISNUMBER('記録シート'!AK19),'記録シート'!AK19-開始週ウエスト,"")</f>
      </c>
      <c r="AL19" s="31">
        <f>IF(ISNUMBER('記録シート'!AL19),'記録シート'!AL19-開始週ウエスト,"")</f>
      </c>
      <c r="AM19" s="31">
        <f>IF(ISNUMBER('記録シート'!AM19),'記録シート'!AM19-開始週ウエスト,"")</f>
      </c>
      <c r="AN19" s="31">
        <f>IF(ISNUMBER('記録シート'!AN19),'記録シート'!AN19-開始週ウエスト,"")</f>
      </c>
      <c r="AO19" s="31">
        <f>IF(ISNUMBER('記録シート'!AO19),'記録シート'!AO19-開始週ウエスト,"")</f>
      </c>
      <c r="AP19" s="31">
        <f>IF(ISNUMBER('記録シート'!AP19),'記録シート'!AP19-開始週ウエスト,"")</f>
      </c>
      <c r="AQ19" s="31">
        <f>IF(ISNUMBER('記録シート'!AQ19),'記録シート'!AQ19-開始週ウエスト,"")</f>
      </c>
      <c r="AR19" s="31">
        <f>IF(ISNUMBER('記録シート'!AR19),'記録シート'!AR19-開始週ウエスト,"")</f>
      </c>
      <c r="AS19" s="31">
        <f>IF(ISNUMBER('記録シート'!AS19),'記録シート'!AS19-開始週ウエスト,"")</f>
      </c>
      <c r="AT19" s="31">
        <f>IF(ISNUMBER('記録シート'!AT19),'記録シート'!AT19-開始週ウエスト,"")</f>
      </c>
      <c r="AU19" s="31">
        <f>IF(ISNUMBER('記録シート'!AU19),'記録シート'!AU19-開始週ウエスト,"")</f>
      </c>
      <c r="AV19" s="32">
        <f>IF(ISNUMBER('記録シート'!AV19),'記録シート'!AV19-開始週ウエスト,"")</f>
      </c>
    </row>
    <row r="20" spans="1:48" ht="13.5">
      <c r="A20" s="3">
        <v>16</v>
      </c>
      <c r="B20" s="12">
        <f t="shared" si="3"/>
        <v>41350</v>
      </c>
      <c r="C20" s="4">
        <f>-'記録シート'!C$4+'記録シート'!C20</f>
        <v>-4</v>
      </c>
      <c r="D20" s="37" t="e">
        <f t="shared" si="2"/>
        <v>#N/A</v>
      </c>
      <c r="E20" s="38">
        <f>IF(ISNUMBER('記録シート'!E20),'記録シート'!E20-'記録シート'!$C$4,"")</f>
      </c>
      <c r="F20" s="38">
        <f>IF(ISNUMBER('記録シート'!F20),'記録シート'!F20-'記録シート'!$C$4,"")</f>
      </c>
      <c r="G20" s="38">
        <f>IF(ISNUMBER('記録シート'!G20),'記録シート'!G20-'記録シート'!$C$4,"")</f>
      </c>
      <c r="H20" s="38">
        <f>IF(ISNUMBER('記録シート'!H20),'記録シート'!H20-'記録シート'!$C$4,"")</f>
      </c>
      <c r="I20" s="38">
        <f>IF(ISNUMBER('記録シート'!I20),'記録シート'!I20-'記録シート'!$C$4,"")</f>
      </c>
      <c r="J20" s="38">
        <f>IF(ISNUMBER('記録シート'!J20),'記録シート'!J20-'記録シート'!$C$4,"")</f>
      </c>
      <c r="K20" s="38">
        <f>IF(ISNUMBER('記録シート'!K20),'記録シート'!K20-'記録シート'!$C$4,"")</f>
      </c>
      <c r="L20" s="38">
        <f>IF(ISNUMBER('記録シート'!L20),'記録シート'!L20-'記録シート'!$C$4,"")</f>
      </c>
      <c r="M20" s="38">
        <f>IF(ISNUMBER('記録シート'!M20),'記録シート'!M20-'記録シート'!$C$4,"")</f>
      </c>
      <c r="N20" s="38">
        <f>IF(ISNUMBER('記録シート'!N20),'記録シート'!N20-'記録シート'!$C$4,"")</f>
      </c>
      <c r="O20" s="38">
        <f>IF(ISNUMBER('記録シート'!O20),'記録シート'!O20-'記録シート'!$C$4,"")</f>
      </c>
      <c r="P20" s="38">
        <f>IF(ISNUMBER('記録シート'!P20),'記録シート'!P20-'記録シート'!$C$4,"")</f>
      </c>
      <c r="Q20" s="38">
        <f>IF(ISNUMBER('記録シート'!Q20),'記録シート'!Q20-'記録シート'!$C$4,"")</f>
      </c>
      <c r="R20" s="39">
        <f>IF(ISNUMBER('記録シート'!R20),'記録シート'!R20-'記録シート'!$C$4,"")</f>
      </c>
      <c r="S20" s="4" t="e">
        <f t="shared" si="0"/>
        <v>#N/A</v>
      </c>
      <c r="T20" s="38">
        <f>IF(ISNUMBER('記録シート'!T20),'記録シート'!T20-開始週体脂肪率,"")</f>
      </c>
      <c r="U20" s="38">
        <f>IF(ISNUMBER('記録シート'!U20),'記録シート'!U20-開始週体脂肪率,"")</f>
      </c>
      <c r="V20" s="38">
        <f>IF(ISNUMBER('記録シート'!V20),'記録シート'!V20-開始週体脂肪率,"")</f>
      </c>
      <c r="W20" s="38">
        <f>IF(ISNUMBER('記録シート'!W20),'記録シート'!W20-開始週体脂肪率,"")</f>
      </c>
      <c r="X20" s="38">
        <f>IF(ISNUMBER('記録シート'!X20),'記録シート'!X20-開始週体脂肪率,"")</f>
      </c>
      <c r="Y20" s="38">
        <f>IF(ISNUMBER('記録シート'!Y20),'記録シート'!Y20-開始週体脂肪率,"")</f>
      </c>
      <c r="Z20" s="38">
        <f>IF(ISNUMBER('記録シート'!Z20),'記録シート'!Z20-開始週体脂肪率,"")</f>
      </c>
      <c r="AA20" s="38">
        <f>IF(ISNUMBER('記録シート'!AA20),'記録シート'!AA20-開始週体脂肪率,"")</f>
      </c>
      <c r="AB20" s="38">
        <f>IF(ISNUMBER('記録シート'!AB20),'記録シート'!AB20-開始週体脂肪率,"")</f>
      </c>
      <c r="AC20" s="38">
        <f>IF(ISNUMBER('記録シート'!AC20),'記録シート'!AC20-開始週体脂肪率,"")</f>
      </c>
      <c r="AD20" s="38">
        <f>IF(ISNUMBER('記録シート'!AD20),'記録シート'!AD20-開始週体脂肪率,"")</f>
      </c>
      <c r="AE20" s="38">
        <f>IF(ISNUMBER('記録シート'!AE20),'記録シート'!AE20-開始週体脂肪率,"")</f>
      </c>
      <c r="AF20" s="38">
        <f>IF(ISNUMBER('記録シート'!AF20),'記録シート'!AF20-開始週体脂肪率,"")</f>
      </c>
      <c r="AG20" s="39">
        <f>IF(ISNUMBER('記録シート'!AG20),'記録シート'!AG20-開始週体脂肪率,"")</f>
      </c>
      <c r="AH20" s="4" t="e">
        <f t="shared" si="1"/>
        <v>#N/A</v>
      </c>
      <c r="AI20" s="31">
        <f>IF(ISNUMBER('記録シート'!AI20),'記録シート'!AI20-開始週ウエスト,"")</f>
      </c>
      <c r="AJ20" s="31">
        <f>IF(ISNUMBER('記録シート'!AJ20),'記録シート'!AJ20-開始週ウエスト,"")</f>
      </c>
      <c r="AK20" s="31">
        <f>IF(ISNUMBER('記録シート'!AK20),'記録シート'!AK20-開始週ウエスト,"")</f>
      </c>
      <c r="AL20" s="31">
        <f>IF(ISNUMBER('記録シート'!AL20),'記録シート'!AL20-開始週ウエスト,"")</f>
      </c>
      <c r="AM20" s="31">
        <f>IF(ISNUMBER('記録シート'!AM20),'記録シート'!AM20-開始週ウエスト,"")</f>
      </c>
      <c r="AN20" s="31">
        <f>IF(ISNUMBER('記録シート'!AN20),'記録シート'!AN20-開始週ウエスト,"")</f>
      </c>
      <c r="AO20" s="31">
        <f>IF(ISNUMBER('記録シート'!AO20),'記録シート'!AO20-開始週ウエスト,"")</f>
      </c>
      <c r="AP20" s="31">
        <f>IF(ISNUMBER('記録シート'!AP20),'記録シート'!AP20-開始週ウエスト,"")</f>
      </c>
      <c r="AQ20" s="31">
        <f>IF(ISNUMBER('記録シート'!AQ20),'記録シート'!AQ20-開始週ウエスト,"")</f>
      </c>
      <c r="AR20" s="31">
        <f>IF(ISNUMBER('記録シート'!AR20),'記録シート'!AR20-開始週ウエスト,"")</f>
      </c>
      <c r="AS20" s="31">
        <f>IF(ISNUMBER('記録シート'!AS20),'記録シート'!AS20-開始週ウエスト,"")</f>
      </c>
      <c r="AT20" s="31">
        <f>IF(ISNUMBER('記録シート'!AT20),'記録シート'!AT20-開始週ウエスト,"")</f>
      </c>
      <c r="AU20" s="31">
        <f>IF(ISNUMBER('記録シート'!AU20),'記録シート'!AU20-開始週ウエスト,"")</f>
      </c>
      <c r="AV20" s="32">
        <f>IF(ISNUMBER('記録シート'!AV20),'記録シート'!AV20-開始週ウエスト,"")</f>
      </c>
    </row>
    <row r="21" spans="1:48" ht="13.5">
      <c r="A21" s="3">
        <v>17</v>
      </c>
      <c r="B21" s="12">
        <f t="shared" si="3"/>
        <v>41357</v>
      </c>
      <c r="C21" s="4">
        <f>-'記録シート'!C$4+'記録シート'!C21</f>
        <v>-4.25</v>
      </c>
      <c r="D21" s="37" t="e">
        <f>IF(ISERR(AVERAGE(E21:R21)),#N/A,AVERAGE(E21:R21))</f>
        <v>#N/A</v>
      </c>
      <c r="E21" s="38">
        <f>IF(ISNUMBER('記録シート'!E21),'記録シート'!E21-'記録シート'!$C$4,"")</f>
      </c>
      <c r="F21" s="38">
        <f>IF(ISNUMBER('記録シート'!F21),'記録シート'!F21-'記録シート'!$C$4,"")</f>
      </c>
      <c r="G21" s="38">
        <f>IF(ISNUMBER('記録シート'!G21),'記録シート'!G21-'記録シート'!$C$4,"")</f>
      </c>
      <c r="H21" s="38">
        <f>IF(ISNUMBER('記録シート'!H21),'記録シート'!H21-'記録シート'!$C$4,"")</f>
      </c>
      <c r="I21" s="38">
        <f>IF(ISNUMBER('記録シート'!I21),'記録シート'!I21-'記録シート'!$C$4,"")</f>
      </c>
      <c r="J21" s="38">
        <f>IF(ISNUMBER('記録シート'!J21),'記録シート'!J21-'記録シート'!$C$4,"")</f>
      </c>
      <c r="K21" s="38">
        <f>IF(ISNUMBER('記録シート'!K21),'記録シート'!K21-'記録シート'!$C$4,"")</f>
      </c>
      <c r="L21" s="38">
        <f>IF(ISNUMBER('記録シート'!L21),'記録シート'!L21-'記録シート'!$C$4,"")</f>
      </c>
      <c r="M21" s="38">
        <f>IF(ISNUMBER('記録シート'!M21),'記録シート'!M21-'記録シート'!$C$4,"")</f>
      </c>
      <c r="N21" s="38">
        <f>IF(ISNUMBER('記録シート'!N21),'記録シート'!N21-'記録シート'!$C$4,"")</f>
      </c>
      <c r="O21" s="38">
        <f>IF(ISNUMBER('記録シート'!O21),'記録シート'!O21-'記録シート'!$C$4,"")</f>
      </c>
      <c r="P21" s="38">
        <f>IF(ISNUMBER('記録シート'!P21),'記録シート'!P21-'記録シート'!$C$4,"")</f>
      </c>
      <c r="Q21" s="38">
        <f>IF(ISNUMBER('記録シート'!Q21),'記録シート'!Q21-'記録シート'!$C$4,"")</f>
      </c>
      <c r="R21" s="39">
        <f>IF(ISNUMBER('記録シート'!R21),'記録シート'!R21-'記録シート'!$C$4,"")</f>
      </c>
      <c r="S21" s="4" t="e">
        <f t="shared" si="0"/>
        <v>#N/A</v>
      </c>
      <c r="T21" s="38">
        <f>IF(ISNUMBER('記録シート'!T21),'記録シート'!T21-開始週体脂肪率,"")</f>
      </c>
      <c r="U21" s="38">
        <f>IF(ISNUMBER('記録シート'!U21),'記録シート'!U21-開始週体脂肪率,"")</f>
      </c>
      <c r="V21" s="38">
        <f>IF(ISNUMBER('記録シート'!V21),'記録シート'!V21-開始週体脂肪率,"")</f>
      </c>
      <c r="W21" s="38">
        <f>IF(ISNUMBER('記録シート'!W21),'記録シート'!W21-開始週体脂肪率,"")</f>
      </c>
      <c r="X21" s="38">
        <f>IF(ISNUMBER('記録シート'!X21),'記録シート'!X21-開始週体脂肪率,"")</f>
      </c>
      <c r="Y21" s="38">
        <f>IF(ISNUMBER('記録シート'!Y21),'記録シート'!Y21-開始週体脂肪率,"")</f>
      </c>
      <c r="Z21" s="38">
        <f>IF(ISNUMBER('記録シート'!Z21),'記録シート'!Z21-開始週体脂肪率,"")</f>
      </c>
      <c r="AA21" s="38">
        <f>IF(ISNUMBER('記録シート'!AA21),'記録シート'!AA21-開始週体脂肪率,"")</f>
      </c>
      <c r="AB21" s="38">
        <f>IF(ISNUMBER('記録シート'!AB21),'記録シート'!AB21-開始週体脂肪率,"")</f>
      </c>
      <c r="AC21" s="38">
        <f>IF(ISNUMBER('記録シート'!AC21),'記録シート'!AC21-開始週体脂肪率,"")</f>
      </c>
      <c r="AD21" s="38">
        <f>IF(ISNUMBER('記録シート'!AD21),'記録シート'!AD21-開始週体脂肪率,"")</f>
      </c>
      <c r="AE21" s="38">
        <f>IF(ISNUMBER('記録シート'!AE21),'記録シート'!AE21-開始週体脂肪率,"")</f>
      </c>
      <c r="AF21" s="38">
        <f>IF(ISNUMBER('記録シート'!AF21),'記録シート'!AF21-開始週体脂肪率,"")</f>
      </c>
      <c r="AG21" s="39">
        <f>IF(ISNUMBER('記録シート'!AG21),'記録シート'!AG21-開始週体脂肪率,"")</f>
      </c>
      <c r="AH21" s="4" t="e">
        <f t="shared" si="1"/>
        <v>#N/A</v>
      </c>
      <c r="AI21" s="31">
        <f>IF(ISNUMBER('記録シート'!AI21),'記録シート'!AI21-開始週ウエスト,"")</f>
      </c>
      <c r="AJ21" s="31">
        <f>IF(ISNUMBER('記録シート'!AJ21),'記録シート'!AJ21-開始週ウエスト,"")</f>
      </c>
      <c r="AK21" s="31">
        <f>IF(ISNUMBER('記録シート'!AK21),'記録シート'!AK21-開始週ウエスト,"")</f>
      </c>
      <c r="AL21" s="31">
        <f>IF(ISNUMBER('記録シート'!AL21),'記録シート'!AL21-開始週ウエスト,"")</f>
      </c>
      <c r="AM21" s="31">
        <f>IF(ISNUMBER('記録シート'!AM21),'記録シート'!AM21-開始週ウエスト,"")</f>
      </c>
      <c r="AN21" s="31">
        <f>IF(ISNUMBER('記録シート'!AN21),'記録シート'!AN21-開始週ウエスト,"")</f>
      </c>
      <c r="AO21" s="31">
        <f>IF(ISNUMBER('記録シート'!AO21),'記録シート'!AO21-開始週ウエスト,"")</f>
      </c>
      <c r="AP21" s="31">
        <f>IF(ISNUMBER('記録シート'!AP21),'記録シート'!AP21-開始週ウエスト,"")</f>
      </c>
      <c r="AQ21" s="31">
        <f>IF(ISNUMBER('記録シート'!AQ21),'記録シート'!AQ21-開始週ウエスト,"")</f>
      </c>
      <c r="AR21" s="31">
        <f>IF(ISNUMBER('記録シート'!AR21),'記録シート'!AR21-開始週ウエスト,"")</f>
      </c>
      <c r="AS21" s="31">
        <f>IF(ISNUMBER('記録シート'!AS21),'記録シート'!AS21-開始週ウエスト,"")</f>
      </c>
      <c r="AT21" s="31">
        <f>IF(ISNUMBER('記録シート'!AT21),'記録シート'!AT21-開始週ウエスト,"")</f>
      </c>
      <c r="AU21" s="31">
        <f>IF(ISNUMBER('記録シート'!AU21),'記録シート'!AU21-開始週ウエスト,"")</f>
      </c>
      <c r="AV21" s="32">
        <f>IF(ISNUMBER('記録シート'!AV21),'記録シート'!AV21-開始週ウエスト,"")</f>
      </c>
    </row>
    <row r="22" spans="1:48" ht="13.5">
      <c r="A22" s="3">
        <v>18</v>
      </c>
      <c r="B22" s="12">
        <f t="shared" si="3"/>
        <v>41364</v>
      </c>
      <c r="C22" s="4">
        <f>-'記録シート'!C$4+'記録シート'!C22</f>
        <v>-4.5</v>
      </c>
      <c r="D22" s="37" t="e">
        <f t="shared" si="2"/>
        <v>#N/A</v>
      </c>
      <c r="E22" s="38">
        <f>IF(ISNUMBER('記録シート'!E22),'記録シート'!E22-'記録シート'!$C$4,"")</f>
      </c>
      <c r="F22" s="38">
        <f>IF(ISNUMBER('記録シート'!F22),'記録シート'!F22-'記録シート'!$C$4,"")</f>
      </c>
      <c r="G22" s="38">
        <f>IF(ISNUMBER('記録シート'!G22),'記録シート'!G22-'記録シート'!$C$4,"")</f>
      </c>
      <c r="H22" s="38">
        <f>IF(ISNUMBER('記録シート'!H22),'記録シート'!H22-'記録シート'!$C$4,"")</f>
      </c>
      <c r="I22" s="38">
        <f>IF(ISNUMBER('記録シート'!I22),'記録シート'!I22-'記録シート'!$C$4,"")</f>
      </c>
      <c r="J22" s="38">
        <f>IF(ISNUMBER('記録シート'!J22),'記録シート'!J22-'記録シート'!$C$4,"")</f>
      </c>
      <c r="K22" s="38">
        <f>IF(ISNUMBER('記録シート'!K22),'記録シート'!K22-'記録シート'!$C$4,"")</f>
      </c>
      <c r="L22" s="38">
        <f>IF(ISNUMBER('記録シート'!L22),'記録シート'!L22-'記録シート'!$C$4,"")</f>
      </c>
      <c r="M22" s="38">
        <f>IF(ISNUMBER('記録シート'!M22),'記録シート'!M22-'記録シート'!$C$4,"")</f>
      </c>
      <c r="N22" s="38">
        <f>IF(ISNUMBER('記録シート'!N22),'記録シート'!N22-'記録シート'!$C$4,"")</f>
      </c>
      <c r="O22" s="38">
        <f>IF(ISNUMBER('記録シート'!O22),'記録シート'!O22-'記録シート'!$C$4,"")</f>
      </c>
      <c r="P22" s="38">
        <f>IF(ISNUMBER('記録シート'!P22),'記録シート'!P22-'記録シート'!$C$4,"")</f>
      </c>
      <c r="Q22" s="38">
        <f>IF(ISNUMBER('記録シート'!Q22),'記録シート'!Q22-'記録シート'!$C$4,"")</f>
      </c>
      <c r="R22" s="39">
        <f>IF(ISNUMBER('記録シート'!R22),'記録シート'!R22-'記録シート'!$C$4,"")</f>
      </c>
      <c r="S22" s="4" t="e">
        <f t="shared" si="0"/>
        <v>#N/A</v>
      </c>
      <c r="T22" s="38">
        <f>IF(ISNUMBER('記録シート'!T22),'記録シート'!T22-開始週体脂肪率,"")</f>
      </c>
      <c r="U22" s="38">
        <f>IF(ISNUMBER('記録シート'!U22),'記録シート'!U22-開始週体脂肪率,"")</f>
      </c>
      <c r="V22" s="38">
        <f>IF(ISNUMBER('記録シート'!V22),'記録シート'!V22-開始週体脂肪率,"")</f>
      </c>
      <c r="W22" s="38">
        <f>IF(ISNUMBER('記録シート'!W22),'記録シート'!W22-開始週体脂肪率,"")</f>
      </c>
      <c r="X22" s="38">
        <f>IF(ISNUMBER('記録シート'!X22),'記録シート'!X22-開始週体脂肪率,"")</f>
      </c>
      <c r="Y22" s="38">
        <f>IF(ISNUMBER('記録シート'!Y22),'記録シート'!Y22-開始週体脂肪率,"")</f>
      </c>
      <c r="Z22" s="38">
        <f>IF(ISNUMBER('記録シート'!Z22),'記録シート'!Z22-開始週体脂肪率,"")</f>
      </c>
      <c r="AA22" s="38">
        <f>IF(ISNUMBER('記録シート'!AA22),'記録シート'!AA22-開始週体脂肪率,"")</f>
      </c>
      <c r="AB22" s="38">
        <f>IF(ISNUMBER('記録シート'!AB22),'記録シート'!AB22-開始週体脂肪率,"")</f>
      </c>
      <c r="AC22" s="38">
        <f>IF(ISNUMBER('記録シート'!AC22),'記録シート'!AC22-開始週体脂肪率,"")</f>
      </c>
      <c r="AD22" s="38">
        <f>IF(ISNUMBER('記録シート'!AD22),'記録シート'!AD22-開始週体脂肪率,"")</f>
      </c>
      <c r="AE22" s="38">
        <f>IF(ISNUMBER('記録シート'!AE22),'記録シート'!AE22-開始週体脂肪率,"")</f>
      </c>
      <c r="AF22" s="38">
        <f>IF(ISNUMBER('記録シート'!AF22),'記録シート'!AF22-開始週体脂肪率,"")</f>
      </c>
      <c r="AG22" s="39">
        <f>IF(ISNUMBER('記録シート'!AG22),'記録シート'!AG22-開始週体脂肪率,"")</f>
      </c>
      <c r="AH22" s="4" t="e">
        <f t="shared" si="1"/>
        <v>#N/A</v>
      </c>
      <c r="AI22" s="31">
        <f>IF(ISNUMBER('記録シート'!AI22),'記録シート'!AI22-開始週ウエスト,"")</f>
      </c>
      <c r="AJ22" s="31">
        <f>IF(ISNUMBER('記録シート'!AJ22),'記録シート'!AJ22-開始週ウエスト,"")</f>
      </c>
      <c r="AK22" s="31">
        <f>IF(ISNUMBER('記録シート'!AK22),'記録シート'!AK22-開始週ウエスト,"")</f>
      </c>
      <c r="AL22" s="31">
        <f>IF(ISNUMBER('記録シート'!AL22),'記録シート'!AL22-開始週ウエスト,"")</f>
      </c>
      <c r="AM22" s="31">
        <f>IF(ISNUMBER('記録シート'!AM22),'記録シート'!AM22-開始週ウエスト,"")</f>
      </c>
      <c r="AN22" s="31">
        <f>IF(ISNUMBER('記録シート'!AN22),'記録シート'!AN22-開始週ウエスト,"")</f>
      </c>
      <c r="AO22" s="31">
        <f>IF(ISNUMBER('記録シート'!AO22),'記録シート'!AO22-開始週ウエスト,"")</f>
      </c>
      <c r="AP22" s="31">
        <f>IF(ISNUMBER('記録シート'!AP22),'記録シート'!AP22-開始週ウエスト,"")</f>
      </c>
      <c r="AQ22" s="31">
        <f>IF(ISNUMBER('記録シート'!AQ22),'記録シート'!AQ22-開始週ウエスト,"")</f>
      </c>
      <c r="AR22" s="31">
        <f>IF(ISNUMBER('記録シート'!AR22),'記録シート'!AR22-開始週ウエスト,"")</f>
      </c>
      <c r="AS22" s="31">
        <f>IF(ISNUMBER('記録シート'!AS22),'記録シート'!AS22-開始週ウエスト,"")</f>
      </c>
      <c r="AT22" s="31">
        <f>IF(ISNUMBER('記録シート'!AT22),'記録シート'!AT22-開始週ウエスト,"")</f>
      </c>
      <c r="AU22" s="31">
        <f>IF(ISNUMBER('記録シート'!AU22),'記録シート'!AU22-開始週ウエスト,"")</f>
      </c>
      <c r="AV22" s="32">
        <f>IF(ISNUMBER('記録シート'!AV22),'記録シート'!AV22-開始週ウエスト,"")</f>
      </c>
    </row>
    <row r="23" spans="1:48" ht="13.5">
      <c r="A23" s="3">
        <v>19</v>
      </c>
      <c r="B23" s="12">
        <f t="shared" si="3"/>
        <v>41371</v>
      </c>
      <c r="C23" s="4">
        <f>-'記録シート'!C$4+'記録シート'!C23</f>
        <v>-4.75</v>
      </c>
      <c r="D23" s="37" t="e">
        <f t="shared" si="2"/>
        <v>#N/A</v>
      </c>
      <c r="E23" s="38">
        <f>IF(ISNUMBER('記録シート'!E23),'記録シート'!E23-'記録シート'!$C$4,"")</f>
      </c>
      <c r="F23" s="38">
        <f>IF(ISNUMBER('記録シート'!F23),'記録シート'!F23-'記録シート'!$C$4,"")</f>
      </c>
      <c r="G23" s="38">
        <f>IF(ISNUMBER('記録シート'!G23),'記録シート'!G23-'記録シート'!$C$4,"")</f>
      </c>
      <c r="H23" s="38">
        <f>IF(ISNUMBER('記録シート'!H23),'記録シート'!H23-'記録シート'!$C$4,"")</f>
      </c>
      <c r="I23" s="38">
        <f>IF(ISNUMBER('記録シート'!I23),'記録シート'!I23-'記録シート'!$C$4,"")</f>
      </c>
      <c r="J23" s="38">
        <f>IF(ISNUMBER('記録シート'!J23),'記録シート'!J23-'記録シート'!$C$4,"")</f>
      </c>
      <c r="K23" s="38">
        <f>IF(ISNUMBER('記録シート'!K23),'記録シート'!K23-'記録シート'!$C$4,"")</f>
      </c>
      <c r="L23" s="38">
        <f>IF(ISNUMBER('記録シート'!L23),'記録シート'!L23-'記録シート'!$C$4,"")</f>
      </c>
      <c r="M23" s="38">
        <f>IF(ISNUMBER('記録シート'!M23),'記録シート'!M23-'記録シート'!$C$4,"")</f>
      </c>
      <c r="N23" s="38">
        <f>IF(ISNUMBER('記録シート'!N23),'記録シート'!N23-'記録シート'!$C$4,"")</f>
      </c>
      <c r="O23" s="38">
        <f>IF(ISNUMBER('記録シート'!O23),'記録シート'!O23-'記録シート'!$C$4,"")</f>
      </c>
      <c r="P23" s="38">
        <f>IF(ISNUMBER('記録シート'!P23),'記録シート'!P23-'記録シート'!$C$4,"")</f>
      </c>
      <c r="Q23" s="38">
        <f>IF(ISNUMBER('記録シート'!Q23),'記録シート'!Q23-'記録シート'!$C$4,"")</f>
      </c>
      <c r="R23" s="39">
        <f>IF(ISNUMBER('記録シート'!R23),'記録シート'!R23-'記録シート'!$C$4,"")</f>
      </c>
      <c r="S23" s="4" t="e">
        <f t="shared" si="0"/>
        <v>#N/A</v>
      </c>
      <c r="T23" s="38">
        <f>IF(ISNUMBER('記録シート'!T23),'記録シート'!T23-開始週体脂肪率,"")</f>
      </c>
      <c r="U23" s="38">
        <f>IF(ISNUMBER('記録シート'!U23),'記録シート'!U23-開始週体脂肪率,"")</f>
      </c>
      <c r="V23" s="38">
        <f>IF(ISNUMBER('記録シート'!V23),'記録シート'!V23-開始週体脂肪率,"")</f>
      </c>
      <c r="W23" s="38">
        <f>IF(ISNUMBER('記録シート'!W23),'記録シート'!W23-開始週体脂肪率,"")</f>
      </c>
      <c r="X23" s="38">
        <f>IF(ISNUMBER('記録シート'!X23),'記録シート'!X23-開始週体脂肪率,"")</f>
      </c>
      <c r="Y23" s="38">
        <f>IF(ISNUMBER('記録シート'!Y23),'記録シート'!Y23-開始週体脂肪率,"")</f>
      </c>
      <c r="Z23" s="38">
        <f>IF(ISNUMBER('記録シート'!Z23),'記録シート'!Z23-開始週体脂肪率,"")</f>
      </c>
      <c r="AA23" s="38">
        <f>IF(ISNUMBER('記録シート'!AA23),'記録シート'!AA23-開始週体脂肪率,"")</f>
      </c>
      <c r="AB23" s="38">
        <f>IF(ISNUMBER('記録シート'!AB23),'記録シート'!AB23-開始週体脂肪率,"")</f>
      </c>
      <c r="AC23" s="38">
        <f>IF(ISNUMBER('記録シート'!AC23),'記録シート'!AC23-開始週体脂肪率,"")</f>
      </c>
      <c r="AD23" s="38">
        <f>IF(ISNUMBER('記録シート'!AD23),'記録シート'!AD23-開始週体脂肪率,"")</f>
      </c>
      <c r="AE23" s="38">
        <f>IF(ISNUMBER('記録シート'!AE23),'記録シート'!AE23-開始週体脂肪率,"")</f>
      </c>
      <c r="AF23" s="38">
        <f>IF(ISNUMBER('記録シート'!AF23),'記録シート'!AF23-開始週体脂肪率,"")</f>
      </c>
      <c r="AG23" s="39">
        <f>IF(ISNUMBER('記録シート'!AG23),'記録シート'!AG23-開始週体脂肪率,"")</f>
      </c>
      <c r="AH23" s="4" t="e">
        <f t="shared" si="1"/>
        <v>#N/A</v>
      </c>
      <c r="AI23" s="31">
        <f>IF(ISNUMBER('記録シート'!AI23),'記録シート'!AI23-開始週ウエスト,"")</f>
      </c>
      <c r="AJ23" s="31">
        <f>IF(ISNUMBER('記録シート'!AJ23),'記録シート'!AJ23-開始週ウエスト,"")</f>
      </c>
      <c r="AK23" s="31">
        <f>IF(ISNUMBER('記録シート'!AK23),'記録シート'!AK23-開始週ウエスト,"")</f>
      </c>
      <c r="AL23" s="31">
        <f>IF(ISNUMBER('記録シート'!AL23),'記録シート'!AL23-開始週ウエスト,"")</f>
      </c>
      <c r="AM23" s="31">
        <f>IF(ISNUMBER('記録シート'!AM23),'記録シート'!AM23-開始週ウエスト,"")</f>
      </c>
      <c r="AN23" s="31">
        <f>IF(ISNUMBER('記録シート'!AN23),'記録シート'!AN23-開始週ウエスト,"")</f>
      </c>
      <c r="AO23" s="31">
        <f>IF(ISNUMBER('記録シート'!AO23),'記録シート'!AO23-開始週ウエスト,"")</f>
      </c>
      <c r="AP23" s="31">
        <f>IF(ISNUMBER('記録シート'!AP23),'記録シート'!AP23-開始週ウエスト,"")</f>
      </c>
      <c r="AQ23" s="31">
        <f>IF(ISNUMBER('記録シート'!AQ23),'記録シート'!AQ23-開始週ウエスト,"")</f>
      </c>
      <c r="AR23" s="31">
        <f>IF(ISNUMBER('記録シート'!AR23),'記録シート'!AR23-開始週ウエスト,"")</f>
      </c>
      <c r="AS23" s="31">
        <f>IF(ISNUMBER('記録シート'!AS23),'記録シート'!AS23-開始週ウエスト,"")</f>
      </c>
      <c r="AT23" s="31">
        <f>IF(ISNUMBER('記録シート'!AT23),'記録シート'!AT23-開始週ウエスト,"")</f>
      </c>
      <c r="AU23" s="31">
        <f>IF(ISNUMBER('記録シート'!AU23),'記録シート'!AU23-開始週ウエスト,"")</f>
      </c>
      <c r="AV23" s="32">
        <f>IF(ISNUMBER('記録シート'!AV23),'記録シート'!AV23-開始週ウエスト,"")</f>
      </c>
    </row>
    <row r="24" spans="1:48" ht="14.25" thickBot="1">
      <c r="A24" s="9">
        <v>20</v>
      </c>
      <c r="B24" s="13">
        <f t="shared" si="3"/>
        <v>41378</v>
      </c>
      <c r="C24" s="17">
        <f>-'記録シート'!C$4+'記録シート'!C24</f>
        <v>-5</v>
      </c>
      <c r="D24" s="42" t="e">
        <f t="shared" si="2"/>
        <v>#N/A</v>
      </c>
      <c r="E24" s="43">
        <f>IF(ISNUMBER('記録シート'!E24),'記録シート'!E24-'記録シート'!$C$4,"")</f>
      </c>
      <c r="F24" s="43">
        <f>IF(ISNUMBER('記録シート'!F24),'記録シート'!F24-'記録シート'!$C$4,"")</f>
      </c>
      <c r="G24" s="43">
        <f>IF(ISNUMBER('記録シート'!G24),'記録シート'!G24-'記録シート'!$C$4,"")</f>
      </c>
      <c r="H24" s="43">
        <f>IF(ISNUMBER('記録シート'!H24),'記録シート'!H24-'記録シート'!$C$4,"")</f>
      </c>
      <c r="I24" s="43">
        <f>IF(ISNUMBER('記録シート'!I24),'記録シート'!I24-'記録シート'!$C$4,"")</f>
      </c>
      <c r="J24" s="43">
        <f>IF(ISNUMBER('記録シート'!J24),'記録シート'!J24-'記録シート'!$C$4,"")</f>
      </c>
      <c r="K24" s="43">
        <f>IF(ISNUMBER('記録シート'!K24),'記録シート'!K24-'記録シート'!$C$4,"")</f>
      </c>
      <c r="L24" s="43">
        <f>IF(ISNUMBER('記録シート'!L24),'記録シート'!L24-'記録シート'!$C$4,"")</f>
      </c>
      <c r="M24" s="43">
        <f>IF(ISNUMBER('記録シート'!M24),'記録シート'!M24-'記録シート'!$C$4,"")</f>
      </c>
      <c r="N24" s="43">
        <f>IF(ISNUMBER('記録シート'!N24),'記録シート'!N24-'記録シート'!$C$4,"")</f>
      </c>
      <c r="O24" s="43">
        <f>IF(ISNUMBER('記録シート'!O24),'記録シート'!O24-'記録シート'!$C$4,"")</f>
      </c>
      <c r="P24" s="43">
        <f>IF(ISNUMBER('記録シート'!P24),'記録シート'!P24-'記録シート'!$C$4,"")</f>
      </c>
      <c r="Q24" s="43">
        <f>IF(ISNUMBER('記録シート'!Q24),'記録シート'!Q24-'記録シート'!$C$4,"")</f>
      </c>
      <c r="R24" s="44">
        <f>IF(ISNUMBER('記録シート'!R24),'記録シート'!R24-'記録シート'!$C$4,"")</f>
      </c>
      <c r="S24" s="5" t="e">
        <f t="shared" si="0"/>
        <v>#N/A</v>
      </c>
      <c r="T24" s="43">
        <f>IF(ISNUMBER('記録シート'!T24),'記録シート'!T24-開始週体脂肪率,"")</f>
      </c>
      <c r="U24" s="43">
        <f>IF(ISNUMBER('記録シート'!U24),'記録シート'!U24-開始週体脂肪率,"")</f>
      </c>
      <c r="V24" s="43">
        <f>IF(ISNUMBER('記録シート'!V24),'記録シート'!V24-開始週体脂肪率,"")</f>
      </c>
      <c r="W24" s="43">
        <f>IF(ISNUMBER('記録シート'!W24),'記録シート'!W24-開始週体脂肪率,"")</f>
      </c>
      <c r="X24" s="43">
        <f>IF(ISNUMBER('記録シート'!X24),'記録シート'!X24-開始週体脂肪率,"")</f>
      </c>
      <c r="Y24" s="43">
        <f>IF(ISNUMBER('記録シート'!Y24),'記録シート'!Y24-開始週体脂肪率,"")</f>
      </c>
      <c r="Z24" s="43">
        <f>IF(ISNUMBER('記録シート'!Z24),'記録シート'!Z24-開始週体脂肪率,"")</f>
      </c>
      <c r="AA24" s="43">
        <f>IF(ISNUMBER('記録シート'!AA24),'記録シート'!AA24-開始週体脂肪率,"")</f>
      </c>
      <c r="AB24" s="43">
        <f>IF(ISNUMBER('記録シート'!AB24),'記録シート'!AB24-開始週体脂肪率,"")</f>
      </c>
      <c r="AC24" s="43">
        <f>IF(ISNUMBER('記録シート'!AC24),'記録シート'!AC24-開始週体脂肪率,"")</f>
      </c>
      <c r="AD24" s="43">
        <f>IF(ISNUMBER('記録シート'!AD24),'記録シート'!AD24-開始週体脂肪率,"")</f>
      </c>
      <c r="AE24" s="43">
        <f>IF(ISNUMBER('記録シート'!AE24),'記録シート'!AE24-開始週体脂肪率,"")</f>
      </c>
      <c r="AF24" s="43">
        <f>IF(ISNUMBER('記録シート'!AF24),'記録シート'!AF24-開始週体脂肪率,"")</f>
      </c>
      <c r="AG24" s="44">
        <f>IF(ISNUMBER('記録シート'!AG24),'記録シート'!AG24-開始週体脂肪率,"")</f>
      </c>
      <c r="AH24" s="5" t="e">
        <f t="shared" si="1"/>
        <v>#N/A</v>
      </c>
      <c r="AI24" s="33">
        <f>IF(ISNUMBER('記録シート'!AI24),'記録シート'!AI24-開始週ウエスト,"")</f>
      </c>
      <c r="AJ24" s="33">
        <f>IF(ISNUMBER('記録シート'!AJ24),'記録シート'!AJ24-開始週ウエスト,"")</f>
      </c>
      <c r="AK24" s="33">
        <f>IF(ISNUMBER('記録シート'!AK24),'記録シート'!AK24-開始週ウエスト,"")</f>
      </c>
      <c r="AL24" s="33">
        <f>IF(ISNUMBER('記録シート'!AL24),'記録シート'!AL24-開始週ウエスト,"")</f>
      </c>
      <c r="AM24" s="33">
        <f>IF(ISNUMBER('記録シート'!AM24),'記録シート'!AM24-開始週ウエスト,"")</f>
      </c>
      <c r="AN24" s="33">
        <f>IF(ISNUMBER('記録シート'!AN24),'記録シート'!AN24-開始週ウエスト,"")</f>
      </c>
      <c r="AO24" s="33">
        <f>IF(ISNUMBER('記録シート'!AO24),'記録シート'!AO24-開始週ウエスト,"")</f>
      </c>
      <c r="AP24" s="33">
        <f>IF(ISNUMBER('記録シート'!AP24),'記録シート'!AP24-開始週ウエスト,"")</f>
      </c>
      <c r="AQ24" s="33">
        <f>IF(ISNUMBER('記録シート'!AQ24),'記録シート'!AQ24-開始週ウエスト,"")</f>
      </c>
      <c r="AR24" s="33">
        <f>IF(ISNUMBER('記録シート'!AR24),'記録シート'!AR24-開始週ウエスト,"")</f>
      </c>
      <c r="AS24" s="33">
        <f>IF(ISNUMBER('記録シート'!AS24),'記録シート'!AS24-開始週ウエスト,"")</f>
      </c>
      <c r="AT24" s="33">
        <f>IF(ISNUMBER('記録シート'!AT24),'記録シート'!AT24-開始週ウエスト,"")</f>
      </c>
      <c r="AU24" s="33">
        <f>IF(ISNUMBER('記録シート'!AU24),'記録シート'!AU24-開始週ウエスト,"")</f>
      </c>
      <c r="AV24" s="34">
        <f>IF(ISNUMBER('記録シート'!AV24),'記録シート'!AV24-開始週ウエスト,"")</f>
      </c>
    </row>
    <row r="25" spans="1:48" ht="13.5">
      <c r="A25" s="11"/>
      <c r="B25" s="8"/>
      <c r="C25" s="2"/>
      <c r="D25" s="2" t="s">
        <v>21</v>
      </c>
      <c r="E25" s="2"/>
      <c r="F25" s="2"/>
      <c r="G25" s="25"/>
      <c r="H25" s="2" t="s">
        <v>32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 t="s">
        <v>21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 t="s">
        <v>21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4:34" ht="13.5">
      <c r="D26" s="22" t="s">
        <v>22</v>
      </c>
      <c r="G26" s="27"/>
      <c r="H26" s="2" t="s">
        <v>33</v>
      </c>
      <c r="S26" s="10" t="s">
        <v>22</v>
      </c>
      <c r="AH26" s="10" t="s">
        <v>22</v>
      </c>
    </row>
    <row r="27" spans="7:8" ht="13.5">
      <c r="G27" s="28" t="s">
        <v>30</v>
      </c>
      <c r="H27" s="2" t="s">
        <v>31</v>
      </c>
    </row>
    <row r="29" ht="13.5">
      <c r="O29" s="29"/>
    </row>
  </sheetData>
  <sheetProtection/>
  <mergeCells count="30">
    <mergeCell ref="A1:A3"/>
    <mergeCell ref="B1:B3"/>
    <mergeCell ref="C1:R1"/>
    <mergeCell ref="S1:AG1"/>
    <mergeCell ref="AH1:AV1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S3"/>
    <mergeCell ref="T2:U2"/>
    <mergeCell ref="V2:W2"/>
    <mergeCell ref="X2:Y2"/>
    <mergeCell ref="Z2:AA2"/>
    <mergeCell ref="AB2:AC2"/>
    <mergeCell ref="AD2:AE2"/>
    <mergeCell ref="AF2:AG2"/>
    <mergeCell ref="AS2:AT2"/>
    <mergeCell ref="AU2:AV2"/>
    <mergeCell ref="AH2:AH3"/>
    <mergeCell ref="AI2:AJ2"/>
    <mergeCell ref="AK2:AL2"/>
    <mergeCell ref="AM2:AN2"/>
    <mergeCell ref="AO2:AP2"/>
    <mergeCell ref="AQ2:AR2"/>
  </mergeCells>
  <conditionalFormatting sqref="S4:S24 D4:D24 AH4:AH24">
    <cfRule type="expression" priority="1" dxfId="2" stopIfTrue="1">
      <formula>ISERROR(D4)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Kamise</dc:creator>
  <cp:keywords/>
  <dc:description/>
  <cp:lastModifiedBy>Yasu</cp:lastModifiedBy>
  <cp:lastPrinted>2010-09-25T13:14:48Z</cp:lastPrinted>
  <dcterms:created xsi:type="dcterms:W3CDTF">2006-10-15T04:27:19Z</dcterms:created>
  <dcterms:modified xsi:type="dcterms:W3CDTF">2012-11-25T10:55:47Z</dcterms:modified>
  <cp:category/>
  <cp:version/>
  <cp:contentType/>
  <cp:contentStatus/>
</cp:coreProperties>
</file>